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00" windowHeight="11055"/>
  </bookViews>
  <sheets>
    <sheet name="Приложение 1 к отчету" sheetId="1" r:id="rId1"/>
    <sheet name="Лист1" sheetId="2" r:id="rId2"/>
  </sheets>
  <definedNames>
    <definedName name="_xlnm.Print_Area" localSheetId="0">'Приложение 1 к отчету'!$A$1:$G$147</definedName>
  </definedNames>
  <calcPr calcId="124519"/>
</workbook>
</file>

<file path=xl/calcChain.xml><?xml version="1.0" encoding="utf-8"?>
<calcChain xmlns="http://schemas.openxmlformats.org/spreadsheetml/2006/main">
  <c r="G66" i="1"/>
  <c r="G63"/>
  <c r="G61"/>
  <c r="G43"/>
  <c r="G139"/>
  <c r="G134"/>
  <c r="G130"/>
  <c r="G123"/>
  <c r="G98"/>
  <c r="G91"/>
  <c r="G86"/>
  <c r="G78"/>
  <c r="G50"/>
  <c r="G46" s="1"/>
  <c r="G57" s="1"/>
  <c r="G58" s="1"/>
  <c r="G60" s="1"/>
  <c r="G27"/>
  <c r="F27"/>
</calcChain>
</file>

<file path=xl/sharedStrings.xml><?xml version="1.0" encoding="utf-8"?>
<sst xmlns="http://schemas.openxmlformats.org/spreadsheetml/2006/main" count="392" uniqueCount="266">
  <si>
    <t>Приложение 1</t>
  </si>
  <si>
    <t>№</t>
  </si>
  <si>
    <t>Наименование показателя</t>
  </si>
  <si>
    <t xml:space="preserve">Код </t>
  </si>
  <si>
    <t>Единица измерения</t>
  </si>
  <si>
    <t>Всего</t>
  </si>
  <si>
    <t>Результаты финансово-хозяйственной деятельности</t>
  </si>
  <si>
    <t>1.1.</t>
  </si>
  <si>
    <t>тыс. руб.</t>
  </si>
  <si>
    <t>1.2.</t>
  </si>
  <si>
    <t>1.2.1.</t>
  </si>
  <si>
    <t>1.2.2.</t>
  </si>
  <si>
    <t>расходы на оплату труда</t>
  </si>
  <si>
    <t>оплата услуг других организаций</t>
  </si>
  <si>
    <t>1.3.</t>
  </si>
  <si>
    <t>1.3.1.</t>
  </si>
  <si>
    <t>1.3.2.</t>
  </si>
  <si>
    <t>1.4.</t>
  </si>
  <si>
    <t>Расходы на реализацию</t>
  </si>
  <si>
    <t>1.5.</t>
  </si>
  <si>
    <t>1.6.</t>
  </si>
  <si>
    <t>1.7.</t>
  </si>
  <si>
    <t>1.8.</t>
  </si>
  <si>
    <t>Доходы по инвестиционной деятельности, в том числе:</t>
  </si>
  <si>
    <t>дивиденды, начисленные белорусскими организациями</t>
  </si>
  <si>
    <t xml:space="preserve">доходы, полученные в иностранном государстве (дивиденды) </t>
  </si>
  <si>
    <t>прочие доходы по инвестиционной деятельности</t>
  </si>
  <si>
    <t>1.9.</t>
  </si>
  <si>
    <t>1.10.</t>
  </si>
  <si>
    <t>Доходы по финансовой деятельности</t>
  </si>
  <si>
    <t>1.11.</t>
  </si>
  <si>
    <t>1.12.</t>
  </si>
  <si>
    <t>1.13.</t>
  </si>
  <si>
    <t>%</t>
  </si>
  <si>
    <t>коэфф.</t>
  </si>
  <si>
    <t>Выручка от реализации товаров (работ, услуг), имущественных прав (без учета арендной платы) за период с 1 января по 31 декабря предыдущего отчетного года</t>
  </si>
  <si>
    <t>2.1.</t>
  </si>
  <si>
    <t>2.2.</t>
  </si>
  <si>
    <t>2.3.</t>
  </si>
  <si>
    <t>2.4.</t>
  </si>
  <si>
    <t>Выручка в иностранной валюте, зачисленная в отчетном периоде на счета банков, созданных на территории Республики Беларусь</t>
  </si>
  <si>
    <t>Выручка в иностранной валюте, зачисленная в отчетном периоде на счета банков, созданных на территории иностранных государств</t>
  </si>
  <si>
    <t xml:space="preserve"> Инвестиционная деятельность</t>
  </si>
  <si>
    <t>3.1.</t>
  </si>
  <si>
    <t>инвестиции в основной капитал</t>
  </si>
  <si>
    <t>инвестиции в нематериальные активы</t>
  </si>
  <si>
    <t>3.2.</t>
  </si>
  <si>
    <t>Введено в действие объектов основных средств, из них:</t>
  </si>
  <si>
    <t>объектов недвижимости</t>
  </si>
  <si>
    <t>3.3.</t>
  </si>
  <si>
    <t>Введено в действие объектов нематериальных активов</t>
  </si>
  <si>
    <t>3.4.</t>
  </si>
  <si>
    <t>собственные средства</t>
  </si>
  <si>
    <t>Налоги, сборы (пошлины), платежи в государственные целевые бюджетные и внебюджетные фонды</t>
  </si>
  <si>
    <t>4.1.</t>
  </si>
  <si>
    <t>4.2.</t>
  </si>
  <si>
    <t>вывозные</t>
  </si>
  <si>
    <t>5.1.</t>
  </si>
  <si>
    <t>Списочная численность работников на конец отчетного года, из них:</t>
  </si>
  <si>
    <t>чел.</t>
  </si>
  <si>
    <t>списочная численность ИТ-специалистов</t>
  </si>
  <si>
    <t>списочная численность женщин</t>
  </si>
  <si>
    <t>списочная численность молодежи (до 31 года включительно)</t>
  </si>
  <si>
    <t>5.3.</t>
  </si>
  <si>
    <t>5.4.</t>
  </si>
  <si>
    <t>приняты на дополнительно созданные рабочие места</t>
  </si>
  <si>
    <t>5.5.</t>
  </si>
  <si>
    <t>6.1.</t>
  </si>
  <si>
    <t>6.2.</t>
  </si>
  <si>
    <t>расходы по приобретению цифровых знаков (токенов) за белорусские рубли, иностранную валюту, электронные деньги, иные цифровые знаки (токены)</t>
  </si>
  <si>
    <t>вознаграждения, уплаченные банкам, небанковским кредитно-финансовым организациям Республики Беларусь, банкам и иным кредитно-финансовым организациям, созданным в соответствии с законодательством иностранного государства, с местонахождением за пределами Республики Беларусь, в том числе по операциям с электронными деньгами</t>
  </si>
  <si>
    <t>налоги (сборы), пошлины, другие обязательные платежи, удержанные и (или) уплаченные в бюджет или внебюджетные фонды иностранных государств в соответствии с их законодательством</t>
  </si>
  <si>
    <t xml:space="preserve">  (фамилия, инициалы)</t>
  </si>
  <si>
    <t>подпись</t>
  </si>
  <si>
    <t>Произведенные уменьшения суммы выручки (дохода) при определении отчисления администрации ПВТ в размере 1%, в том числе:</t>
  </si>
  <si>
    <t>доходы от выбытия основных средств, нематериальных активов и других долгосрочных активов</t>
  </si>
  <si>
    <t>доходы от участия в уставном капитале других организаций, в том числе:</t>
  </si>
  <si>
    <t>иные источники</t>
  </si>
  <si>
    <t>списочная численность инвалидов</t>
  </si>
  <si>
    <t>сотрудникам организации</t>
  </si>
  <si>
    <t>5.6.</t>
  </si>
  <si>
    <t>Средняя численность граждан, выполнявших работу по гражданско-правовым договорам</t>
  </si>
  <si>
    <t>Средняя численность внешних совместителей</t>
  </si>
  <si>
    <t>Себестоимость реализованной продукции, товаров (работ, услуг), имущественных прав, из нее:</t>
  </si>
  <si>
    <t>Управленческие расходы, из них:</t>
  </si>
  <si>
    <t>проценты к получению</t>
  </si>
  <si>
    <t>Налог на добавленную стоимость</t>
  </si>
  <si>
    <t>Налог на прибыль</t>
  </si>
  <si>
    <t xml:space="preserve">Налог на недвижимость </t>
  </si>
  <si>
    <t>Прочие налоги, сборы, пошлины</t>
  </si>
  <si>
    <t xml:space="preserve">Обязательные страховые взносы в Фонд социальной защиты населения Министерства труда и социальной защиты Республики Беларусь </t>
  </si>
  <si>
    <t xml:space="preserve"> Численность, состав работников</t>
  </si>
  <si>
    <t>иностранные граждане и лица без гражданства, не имеющие разрешений на постоянное проживание в Республике Беларусь</t>
  </si>
  <si>
    <t xml:space="preserve">Отчисления части прибыли (дохода) унитарного предприятия, государственного объединения, хозяйственного общества, за исключением страховых организаций и банков, небанковских кредитно-финансовых организаций, подлежащей перечислению в бюджет
</t>
  </si>
  <si>
    <t>Суммы, не включенные в сумму выручки (дохода) при определении отчислений администрации ПВТ в размере 1%, из них:</t>
  </si>
  <si>
    <t>6.3.</t>
  </si>
  <si>
    <t>2.2.1.</t>
  </si>
  <si>
    <t>Источники инвестиций, в том числе:</t>
  </si>
  <si>
    <t>Таможенные пошлины и таможенные сборы, в том числе:</t>
  </si>
  <si>
    <t>Налог на прибыль с дивидендов, начисленных белорусскими организациями</t>
  </si>
  <si>
    <t>5.2.</t>
  </si>
  <si>
    <t>Численность работников, принятых на работу за год (без внешних совместителей и граждан, выполнявших работу по гражданско-правовым договорам), из них:</t>
  </si>
  <si>
    <t>5.5.1.</t>
  </si>
  <si>
    <t>Среднесписочная численность работников за год (без внешних совместителей и граждан, выполнявших работу по гражданско-правовым договорам)</t>
  </si>
  <si>
    <t xml:space="preserve">Численность работников, уволенных за год (без внешних совместителей и граждан, выполнявших работу по гражданско-правовым договорам) </t>
  </si>
  <si>
    <t>Земельный налог (арендная плата за землю)</t>
  </si>
  <si>
    <t>подоходный налог с физических лиц</t>
  </si>
  <si>
    <t>налог на доходы иностранных организаций, не осуществляющих деятельность в Республике Беларусь через постоянное представительство</t>
  </si>
  <si>
    <t>Выплата дивидендов, в том числе:</t>
  </si>
  <si>
    <t>резидентам Республики Беларусь</t>
  </si>
  <si>
    <t>нерезидентам Республики Беларусь</t>
  </si>
  <si>
    <t>комиссионные (агентские) вознаграждения, вознаграждения поверенному или иному лицу, действующим на основании гражданско-правового договора и оказывающим услуги по распространению разработанного с участием резидента ПВТ программного обеспечения, размещенной резидентом ПВТ рекламы в таком программном обеспечении, его дополнительных функциональных возможностей</t>
  </si>
  <si>
    <t>денежные средства, электронные деньги, поступившие соответственно на банковские счета, в электронные кошельки резидента ПВТ в интересах его клиентов (третьих лиц) при осуществлении видов деятельности, предусмотренных в абзацах двадцать третьем, двадцать четвертом, двадцать седьмом - тридцать втором пункта 3 Положения о ПВТ</t>
  </si>
  <si>
    <t>цифровые знаки (токены), созданные, добытые, приобретенные резидентом ПВТ или полученные им иным образом</t>
  </si>
  <si>
    <t xml:space="preserve">Добавленная стоимость </t>
  </si>
  <si>
    <t>ввозные</t>
  </si>
  <si>
    <t>Суммы освобождения от обложения ввозными таможенными пошлинами и НДС в соответствии с Указом Президента Республики Беларусь от 30.08.2012 № 392</t>
  </si>
  <si>
    <t xml:space="preserve">Отчисления  администрации ПВТ в размере 1 % </t>
  </si>
  <si>
    <t>Налоги, удерживаемые и перечисляемые при исполнении обязанности налогового агента, в том числе:</t>
  </si>
  <si>
    <t>прольготировано налогов, сборов, пошлин по основаниям, предусмотренным Декретом Президента Республики Беларусь от 22.09.2005 № 12 , из них:</t>
  </si>
  <si>
    <t>налога на добавленную стоимость</t>
  </si>
  <si>
    <t>налога на прибыль</t>
  </si>
  <si>
    <t>земельного налога</t>
  </si>
  <si>
    <t>налога на недвижимость</t>
  </si>
  <si>
    <t>подоходного налога</t>
  </si>
  <si>
    <t>оффшорного сбора</t>
  </si>
  <si>
    <t>налога на прибыль с дивидендов, начисленных белорусскими организациями</t>
  </si>
  <si>
    <t>налога на доходы иностранных организаций, не осуществляющих деятельность в Республике Беларусь через постоянное представительство</t>
  </si>
  <si>
    <t xml:space="preserve">Руководитель  </t>
  </si>
  <si>
    <t>Результаты деятельности резидента ПВТ</t>
  </si>
  <si>
    <t>арендная плата от сдачи в аренду недвижимого имущества (его части)</t>
  </si>
  <si>
    <t xml:space="preserve">Выдача займов, из них: </t>
  </si>
  <si>
    <t>A</t>
  </si>
  <si>
    <t>B</t>
  </si>
  <si>
    <t>C</t>
  </si>
  <si>
    <t>D</t>
  </si>
  <si>
    <t>E</t>
  </si>
  <si>
    <t>F</t>
  </si>
  <si>
    <t>G</t>
  </si>
  <si>
    <t>1.</t>
  </si>
  <si>
    <r>
      <t xml:space="preserve">Выручка от  реализации товаров (работ, услуг, имущественных прав на объекты интеллектуальной собственности) </t>
    </r>
    <r>
      <rPr>
        <b/>
        <sz val="12"/>
        <color theme="1"/>
        <rFont val="Times New Roman"/>
        <family val="1"/>
        <charset val="204"/>
      </rPr>
      <t xml:space="preserve">на рынке Республики Беларусь </t>
    </r>
    <r>
      <rPr>
        <sz val="12"/>
        <rFont val="Times New Roman"/>
        <family val="1"/>
        <charset val="204"/>
      </rPr>
      <t>(без учета налога на добавленную стоимость)</t>
    </r>
  </si>
  <si>
    <r>
      <t xml:space="preserve">Выручка от реализации товаров (работ, услуг, имущественных прав на объекты интеллектуальной собственности) </t>
    </r>
    <r>
      <rPr>
        <b/>
        <sz val="12"/>
        <color theme="1"/>
        <rFont val="Times New Roman"/>
        <family val="1"/>
        <charset val="204"/>
      </rPr>
      <t>на экспорт</t>
    </r>
  </si>
  <si>
    <t>тыс.долл. США</t>
  </si>
  <si>
    <t>Прибыль от реализации товаров (работ, услуг, имущественных прав на объекты интеллектуальной собственности)</t>
  </si>
  <si>
    <t>Годовая производительность труда (выработка на одного работника)</t>
  </si>
  <si>
    <t>тыс.руб.</t>
  </si>
  <si>
    <t xml:space="preserve"> </t>
  </si>
  <si>
    <t>Количество вновь созданных рабочих мест</t>
  </si>
  <si>
    <t>Таблица 1</t>
  </si>
  <si>
    <t>2.</t>
  </si>
  <si>
    <t>3.</t>
  </si>
  <si>
    <t>4.</t>
  </si>
  <si>
    <t>5.</t>
  </si>
  <si>
    <t>6.</t>
  </si>
  <si>
    <t>7.</t>
  </si>
  <si>
    <t>8.</t>
  </si>
  <si>
    <t>Таблица 2</t>
  </si>
  <si>
    <t>Выручка от реализации товаров (работ, услуг), имущественных прав всего</t>
  </si>
  <si>
    <t xml:space="preserve">Соотношение темпов роста производительности труда по добавленной стоимости  и среднемесячной заработной платы </t>
  </si>
  <si>
    <t>2.1.1.</t>
  </si>
  <si>
    <t>2.1.2.</t>
  </si>
  <si>
    <t>2.1.3.</t>
  </si>
  <si>
    <t>2.4.1.</t>
  </si>
  <si>
    <t>2.4.2.</t>
  </si>
  <si>
    <t>3.5.</t>
  </si>
  <si>
    <t>3.5.1.</t>
  </si>
  <si>
    <t>3.5.2.</t>
  </si>
  <si>
    <t>3.6.</t>
  </si>
  <si>
    <t>3.7.</t>
  </si>
  <si>
    <t>3.8.</t>
  </si>
  <si>
    <t>3.8.1.</t>
  </si>
  <si>
    <t>3.9.</t>
  </si>
  <si>
    <t>3.10.</t>
  </si>
  <si>
    <t>4.1.1.</t>
  </si>
  <si>
    <t>Детализация отдельных расходов</t>
  </si>
  <si>
    <r>
      <t xml:space="preserve">Среднемесячная заработная плата </t>
    </r>
    <r>
      <rPr>
        <sz val="12"/>
        <rFont val="Times New Roman"/>
        <family val="1"/>
        <charset val="204"/>
      </rPr>
      <t>(без заработной платы внешних совместителей и вознаграждений лиц несписочного состава)</t>
    </r>
  </si>
  <si>
    <r>
      <t xml:space="preserve">Среднесписочная численность работников </t>
    </r>
    <r>
      <rPr>
        <sz val="12"/>
        <rFont val="Times New Roman"/>
        <family val="1"/>
        <charset val="204"/>
      </rPr>
      <t>(без внешних совместителей и граждан, выполнявших работу по гражданско-правовым договорам)</t>
    </r>
  </si>
  <si>
    <t xml:space="preserve">Рентабельность продаж  </t>
  </si>
  <si>
    <t xml:space="preserve">Рентабельность реализованной продукции, товаров, работ, услуг </t>
  </si>
  <si>
    <t>Прочие доходы по текущей деятельности</t>
  </si>
  <si>
    <t>Прочие расходы по текущей деятельности</t>
  </si>
  <si>
    <t>Расходы по инвестиционной деятельности</t>
  </si>
  <si>
    <t>Расходы по финансовой деятельности</t>
  </si>
  <si>
    <t>1.14.</t>
  </si>
  <si>
    <t>Налог на прибыль, прочие налоги и сборы и  прочие платежи, исчисляемые из прибыли (дохода)</t>
  </si>
  <si>
    <t>1.19.</t>
  </si>
  <si>
    <t>Темп роста производительности труда по добавленной стоимости по сравнению с производительностью труда по добавленной стоимости в предыдущем отчетном году</t>
  </si>
  <si>
    <t>1.21.</t>
  </si>
  <si>
    <t>1.22.</t>
  </si>
  <si>
    <t>Выручка (доход), полученная от деятельности в ПВТ, в том числе:</t>
  </si>
  <si>
    <t>выручка (доход), полученная от осуществления  видов деятельности, указанных в пункте 3 Положения о ПВТ</t>
  </si>
  <si>
    <t xml:space="preserve">доход от отчуждения цифровых знаков  (токенов) </t>
  </si>
  <si>
    <t>доход, полученный согласно абзацу  4 пункта 19 Положения о ПВТ</t>
  </si>
  <si>
    <t>1.8.1.</t>
  </si>
  <si>
    <t>1.8.2.</t>
  </si>
  <si>
    <t>1.8.3.</t>
  </si>
  <si>
    <t>1.8.4.</t>
  </si>
  <si>
    <t>1.8.4.1.</t>
  </si>
  <si>
    <t>1.8.4.2.</t>
  </si>
  <si>
    <t>1.8.5.</t>
  </si>
  <si>
    <t>1.15.</t>
  </si>
  <si>
    <t>1.16.</t>
  </si>
  <si>
    <t>1.17.</t>
  </si>
  <si>
    <t>1.18.</t>
  </si>
  <si>
    <t>1.23.</t>
  </si>
  <si>
    <t>1.24.</t>
  </si>
  <si>
    <t>тыс.долл.  США</t>
  </si>
  <si>
    <t>Темп роста среднемесячной заработной платы (без заработной платы внешних совместителей и вознаграждений лиц несписочного состава) по сравнению с предыдущим отчетным годом</t>
  </si>
  <si>
    <t>Отчисления в государственные инновационные фонды</t>
  </si>
  <si>
    <t xml:space="preserve">Чистая прибыль (убыток) (стр. 124 - 125) </t>
  </si>
  <si>
    <t>Прибыль (убыток) до налогообложения (стр. 109 + 110 – 111± 123)</t>
  </si>
  <si>
    <t>Прибыль (убыток) от инвестиционной и финансовой деятельности (стр.112-120+121-122)</t>
  </si>
  <si>
    <t>Прибыль (убыток) от реализации товаров (работ, услуг),имущественных прав  (стр. 101-102-105-108)</t>
  </si>
  <si>
    <t>Финансирование исследований и разработок, в том числе научных и иных разработок</t>
  </si>
  <si>
    <t>Инвестиционные вложения, в том числе:</t>
  </si>
  <si>
    <t>1.20.</t>
  </si>
  <si>
    <t>Финансовые результаты деятельности резидента ПВТ</t>
  </si>
  <si>
    <t>Основные показатели деятельности резидента ПВТ, характеризующие социально-экономический рост</t>
  </si>
  <si>
    <t xml:space="preserve">Главный бухгалтер  </t>
  </si>
  <si>
    <t>3.8.2.</t>
  </si>
  <si>
    <t>Использовано льгот по налогам, сборам, пошлинам</t>
  </si>
  <si>
    <t>5.1.1.</t>
  </si>
  <si>
    <t>5.1.2.</t>
  </si>
  <si>
    <t>5.1.3.</t>
  </si>
  <si>
    <t>5.1.4.</t>
  </si>
  <si>
    <t>5.5.2.</t>
  </si>
  <si>
    <t>6.4.</t>
  </si>
  <si>
    <t>6.5.</t>
  </si>
  <si>
    <t>6.5.1.</t>
  </si>
  <si>
    <t>6.6.</t>
  </si>
  <si>
    <t>7.1.</t>
  </si>
  <si>
    <t>7.1.1.</t>
  </si>
  <si>
    <t>7.1.2.</t>
  </si>
  <si>
    <t>7.1.3.</t>
  </si>
  <si>
    <t>7.2.</t>
  </si>
  <si>
    <t>7.2.1.</t>
  </si>
  <si>
    <t>7.2.2.</t>
  </si>
  <si>
    <t>7.2.3.</t>
  </si>
  <si>
    <t>7.2.4.</t>
  </si>
  <si>
    <t>7.3.</t>
  </si>
  <si>
    <t>7.3.1.</t>
  </si>
  <si>
    <t>7.3.2.</t>
  </si>
  <si>
    <t>Использовано льгот по налогам, сборам, пошлинам, администрируемым налоговыми органами, из них:</t>
  </si>
  <si>
    <t>4.1.1.2.</t>
  </si>
  <si>
    <t>4.1.1.3.</t>
  </si>
  <si>
    <t>4.1.1.4.</t>
  </si>
  <si>
    <t>4.1.1.5.</t>
  </si>
  <si>
    <t>4.1.1.6.</t>
  </si>
  <si>
    <t>4.1.1.7.</t>
  </si>
  <si>
    <t>4.1.1.8.</t>
  </si>
  <si>
    <t>4.1.1.9.</t>
  </si>
  <si>
    <t>Таблица 3</t>
  </si>
  <si>
    <t>Мероприятия</t>
  </si>
  <si>
    <t>Создание и укрепление материально-технической базы учреждений высшего образования</t>
  </si>
  <si>
    <t>Создание и укрепление материально-технической базы школ, лицеев, гимназий</t>
  </si>
  <si>
    <t>Поддержка профессорско-преподавательского состава учреждений высшего образования</t>
  </si>
  <si>
    <t>Прочее</t>
  </si>
  <si>
    <t>Расходы на поддержку сферы образования</t>
  </si>
  <si>
    <t>Поддержка проведения республиканских и областных олимпиад, конкурсов по математике, физике, информатике</t>
  </si>
  <si>
    <t>Поддержка проведения вузовских олимпиад, конкурсов, конференций, иных мероприятий</t>
  </si>
  <si>
    <t>Производительность труда по добавленной стоимости (стр. 128/506 )</t>
  </si>
  <si>
    <t>долгосрочные финансовые вложения (вклады в уставные фонды иных организаций и др.)</t>
  </si>
  <si>
    <t>2022 г. (фактическое значение)</t>
  </si>
  <si>
    <t>Темп роста  к 2021 г. (%)</t>
  </si>
  <si>
    <r>
      <t>2023 г. (прогноз)</t>
    </r>
    <r>
      <rPr>
        <b/>
        <sz val="12"/>
        <color rgb="FFFF0000"/>
        <rFont val="Times New Roman"/>
        <family val="1"/>
        <charset val="204"/>
      </rPr>
      <t xml:space="preserve"> </t>
    </r>
  </si>
  <si>
    <t>Фактические расходы в 2022 г.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</si>
</sst>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Fill="1"/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/>
    <xf numFmtId="0" fontId="0" fillId="3" borderId="0" xfId="0" applyFill="1"/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8" fillId="3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3" fillId="2" borderId="19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right"/>
    </xf>
    <xf numFmtId="0" fontId="2" fillId="3" borderId="8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8" fillId="0" borderId="6" xfId="0" applyNumberFormat="1" applyFont="1" applyFill="1" applyBorder="1" applyAlignment="1">
      <alignment vertical="center"/>
    </xf>
    <xf numFmtId="164" fontId="8" fillId="0" borderId="13" xfId="0" applyNumberFormat="1" applyFont="1" applyFill="1" applyBorder="1" applyAlignment="1">
      <alignment vertical="center"/>
    </xf>
    <xf numFmtId="164" fontId="12" fillId="0" borderId="6" xfId="0" applyNumberFormat="1" applyFont="1" applyBorder="1"/>
    <xf numFmtId="164" fontId="8" fillId="0" borderId="8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164" fontId="12" fillId="0" borderId="8" xfId="0" applyNumberFormat="1" applyFont="1" applyBorder="1"/>
    <xf numFmtId="164" fontId="8" fillId="0" borderId="16" xfId="0" applyNumberFormat="1" applyFont="1" applyFill="1" applyBorder="1" applyAlignment="1">
      <alignment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8" fillId="0" borderId="18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164" fontId="0" fillId="0" borderId="0" xfId="0" applyNumberFormat="1" applyFill="1" applyBorder="1"/>
    <xf numFmtId="0" fontId="13" fillId="0" borderId="8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/>
    </xf>
    <xf numFmtId="0" fontId="13" fillId="4" borderId="35" xfId="0" applyFont="1" applyFill="1" applyBorder="1" applyAlignment="1">
      <alignment vertical="center" wrapText="1"/>
    </xf>
    <xf numFmtId="0" fontId="12" fillId="4" borderId="36" xfId="0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left" vertical="top" wrapText="1"/>
    </xf>
    <xf numFmtId="164" fontId="2" fillId="4" borderId="7" xfId="0" applyNumberFormat="1" applyFont="1" applyFill="1" applyBorder="1" applyAlignment="1">
      <alignment horizontal="left" vertical="top" wrapText="1"/>
    </xf>
    <xf numFmtId="164" fontId="3" fillId="4" borderId="6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top" wrapText="1"/>
    </xf>
    <xf numFmtId="0" fontId="0" fillId="0" borderId="22" xfId="0" applyBorder="1" applyAlignment="1"/>
    <xf numFmtId="0" fontId="0" fillId="0" borderId="23" xfId="0" applyBorder="1" applyAlignment="1"/>
    <xf numFmtId="0" fontId="2" fillId="0" borderId="15" xfId="0" applyFont="1" applyFill="1" applyBorder="1" applyAlignment="1">
      <alignment horizontal="left" vertical="top" wrapText="1"/>
    </xf>
    <xf numFmtId="0" fontId="0" fillId="0" borderId="24" xfId="0" applyBorder="1" applyAlignment="1"/>
    <xf numFmtId="0" fontId="0" fillId="0" borderId="18" xfId="0" applyBorder="1" applyAlignment="1"/>
    <xf numFmtId="0" fontId="3" fillId="2" borderId="19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20" xfId="0" applyBorder="1" applyAlignment="1"/>
    <xf numFmtId="0" fontId="2" fillId="3" borderId="8" xfId="0" applyFont="1" applyFill="1" applyBorder="1" applyAlignment="1">
      <alignment horizontal="left" vertical="top" wrapText="1"/>
    </xf>
    <xf numFmtId="0" fontId="0" fillId="3" borderId="8" xfId="0" applyFill="1" applyBorder="1" applyAlignment="1"/>
    <xf numFmtId="0" fontId="8" fillId="0" borderId="17" xfId="0" applyFont="1" applyFill="1" applyBorder="1" applyAlignment="1">
      <alignment horizontal="left" vertical="top" wrapText="1"/>
    </xf>
    <xf numFmtId="0" fontId="12" fillId="0" borderId="22" xfId="0" applyFont="1" applyFill="1" applyBorder="1" applyAlignment="1"/>
    <xf numFmtId="0" fontId="12" fillId="0" borderId="23" xfId="0" applyFont="1" applyFill="1" applyBorder="1" applyAlignment="1"/>
    <xf numFmtId="0" fontId="2" fillId="3" borderId="17" xfId="0" applyFont="1" applyFill="1" applyBorder="1" applyAlignment="1">
      <alignment horizontal="left" vertical="top" wrapText="1"/>
    </xf>
    <xf numFmtId="0" fontId="0" fillId="3" borderId="22" xfId="0" applyFill="1" applyBorder="1" applyAlignment="1"/>
    <xf numFmtId="0" fontId="0" fillId="3" borderId="23" xfId="0" applyFill="1" applyBorder="1" applyAlignment="1"/>
    <xf numFmtId="0" fontId="2" fillId="3" borderId="16" xfId="0" applyFont="1" applyFill="1" applyBorder="1" applyAlignment="1">
      <alignment horizontal="left" vertical="top" wrapText="1"/>
    </xf>
    <xf numFmtId="0" fontId="0" fillId="3" borderId="16" xfId="0" applyFill="1" applyBorder="1" applyAlignment="1"/>
    <xf numFmtId="0" fontId="2" fillId="0" borderId="8" xfId="0" applyFont="1" applyFill="1" applyBorder="1" applyAlignment="1">
      <alignment horizontal="left" vertical="top" wrapText="1"/>
    </xf>
    <xf numFmtId="0" fontId="0" fillId="0" borderId="8" xfId="0" applyBorder="1" applyAlignment="1"/>
    <xf numFmtId="0" fontId="2" fillId="0" borderId="16" xfId="0" applyFont="1" applyFill="1" applyBorder="1" applyAlignment="1">
      <alignment horizontal="left" vertical="top" wrapText="1"/>
    </xf>
    <xf numFmtId="0" fontId="0" fillId="0" borderId="16" xfId="0" applyBorder="1" applyAlignment="1"/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0" fillId="0" borderId="8" xfId="0" applyFill="1" applyBorder="1" applyAlignment="1"/>
    <xf numFmtId="0" fontId="9" fillId="3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2" fillId="0" borderId="8" xfId="0" applyFont="1" applyBorder="1" applyAlignment="1"/>
    <xf numFmtId="0" fontId="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zoomScale="90" zoomScaleNormal="90" zoomScaleSheetLayoutView="50" workbookViewId="0">
      <selection activeCell="E5" sqref="E5:G5"/>
    </sheetView>
  </sheetViews>
  <sheetFormatPr defaultRowHeight="15"/>
  <cols>
    <col min="1" max="1" width="8.140625" customWidth="1"/>
    <col min="2" max="2" width="92" customWidth="1"/>
    <col min="3" max="3" width="17.28515625" customWidth="1"/>
    <col min="4" max="4" width="11.85546875" customWidth="1"/>
    <col min="5" max="5" width="20.5703125" customWidth="1"/>
    <col min="6" max="6" width="18.85546875" style="25" customWidth="1"/>
    <col min="7" max="7" width="19.5703125" customWidth="1"/>
    <col min="9" max="9" width="72.5703125" customWidth="1"/>
  </cols>
  <sheetData>
    <row r="1" spans="1:7" ht="27" customHeight="1">
      <c r="A1" s="1"/>
      <c r="B1" s="145"/>
      <c r="C1" s="145"/>
      <c r="D1" s="145"/>
      <c r="E1" s="145"/>
      <c r="F1" s="23"/>
      <c r="G1" s="47" t="s">
        <v>0</v>
      </c>
    </row>
    <row r="2" spans="1:7" ht="33" customHeight="1">
      <c r="A2" s="34"/>
      <c r="B2" s="133" t="s">
        <v>216</v>
      </c>
      <c r="C2" s="133"/>
      <c r="D2" s="133"/>
      <c r="E2" s="133"/>
      <c r="F2" s="133"/>
      <c r="G2" s="53"/>
    </row>
    <row r="3" spans="1:7" ht="26.25" customHeight="1">
      <c r="A3" s="34"/>
      <c r="B3" s="54"/>
      <c r="C3" s="26"/>
      <c r="D3" s="55"/>
      <c r="E3" s="55"/>
      <c r="F3" s="53"/>
      <c r="G3" s="56" t="s">
        <v>148</v>
      </c>
    </row>
    <row r="4" spans="1:7" ht="37.5" customHeight="1" thickBot="1">
      <c r="A4" s="34"/>
      <c r="B4" s="133" t="s">
        <v>217</v>
      </c>
      <c r="C4" s="133"/>
      <c r="D4" s="133"/>
      <c r="E4" s="133"/>
      <c r="F4" s="133"/>
      <c r="G4" s="56"/>
    </row>
    <row r="5" spans="1:7" ht="117" customHeight="1" thickBot="1">
      <c r="A5" s="35" t="s">
        <v>1</v>
      </c>
      <c r="B5" s="35" t="s">
        <v>2</v>
      </c>
      <c r="C5" s="36" t="s">
        <v>3</v>
      </c>
      <c r="D5" s="35" t="s">
        <v>4</v>
      </c>
      <c r="E5" s="36" t="s">
        <v>262</v>
      </c>
      <c r="F5" s="35" t="s">
        <v>263</v>
      </c>
      <c r="G5" s="35" t="s">
        <v>264</v>
      </c>
    </row>
    <row r="6" spans="1:7" ht="30.75" customHeight="1" thickBot="1">
      <c r="A6" s="37" t="s">
        <v>132</v>
      </c>
      <c r="B6" s="38" t="s">
        <v>133</v>
      </c>
      <c r="C6" s="38" t="s">
        <v>134</v>
      </c>
      <c r="D6" s="38" t="s">
        <v>135</v>
      </c>
      <c r="E6" s="38" t="s">
        <v>136</v>
      </c>
      <c r="F6" s="38" t="s">
        <v>137</v>
      </c>
      <c r="G6" s="39" t="s">
        <v>138</v>
      </c>
    </row>
    <row r="7" spans="1:7" ht="51.75" customHeight="1">
      <c r="A7" s="40" t="s">
        <v>139</v>
      </c>
      <c r="B7" s="12" t="s">
        <v>140</v>
      </c>
      <c r="C7" s="41">
        <v>11</v>
      </c>
      <c r="D7" s="41" t="s">
        <v>8</v>
      </c>
      <c r="E7" s="76"/>
      <c r="F7" s="77"/>
      <c r="G7" s="78"/>
    </row>
    <row r="8" spans="1:7" ht="36.75" customHeight="1">
      <c r="A8" s="42" t="s">
        <v>149</v>
      </c>
      <c r="B8" s="43" t="s">
        <v>141</v>
      </c>
      <c r="C8" s="16">
        <v>12</v>
      </c>
      <c r="D8" s="16" t="s">
        <v>142</v>
      </c>
      <c r="E8" s="79"/>
      <c r="F8" s="80"/>
      <c r="G8" s="81"/>
    </row>
    <row r="9" spans="1:7" ht="36.75" customHeight="1">
      <c r="A9" s="42" t="s">
        <v>150</v>
      </c>
      <c r="B9" s="43" t="s">
        <v>143</v>
      </c>
      <c r="C9" s="16">
        <v>13</v>
      </c>
      <c r="D9" s="16" t="s">
        <v>8</v>
      </c>
      <c r="E9" s="79"/>
      <c r="F9" s="80"/>
      <c r="G9" s="81"/>
    </row>
    <row r="10" spans="1:7" ht="18.75" customHeight="1">
      <c r="A10" s="42" t="s">
        <v>151</v>
      </c>
      <c r="B10" s="44" t="s">
        <v>178</v>
      </c>
      <c r="C10" s="45">
        <v>14</v>
      </c>
      <c r="D10" s="45" t="s">
        <v>33</v>
      </c>
      <c r="E10" s="82"/>
      <c r="F10" s="83"/>
      <c r="G10" s="84"/>
    </row>
    <row r="11" spans="1:7" ht="20.25" customHeight="1">
      <c r="A11" s="46" t="s">
        <v>152</v>
      </c>
      <c r="B11" s="43" t="s">
        <v>144</v>
      </c>
      <c r="C11" s="16">
        <v>15</v>
      </c>
      <c r="D11" s="16" t="s">
        <v>8</v>
      </c>
      <c r="E11" s="85"/>
      <c r="F11" s="80"/>
      <c r="G11" s="81"/>
    </row>
    <row r="12" spans="1:7" ht="35.25" customHeight="1">
      <c r="A12" s="40" t="s">
        <v>153</v>
      </c>
      <c r="B12" s="57" t="s">
        <v>175</v>
      </c>
      <c r="C12" s="41">
        <v>16</v>
      </c>
      <c r="D12" s="41" t="s">
        <v>145</v>
      </c>
      <c r="E12" s="76"/>
      <c r="F12" s="77"/>
      <c r="G12" s="78" t="s">
        <v>146</v>
      </c>
    </row>
    <row r="13" spans="1:7" ht="18.75" customHeight="1">
      <c r="A13" s="46" t="s">
        <v>154</v>
      </c>
      <c r="B13" s="43" t="s">
        <v>147</v>
      </c>
      <c r="C13" s="16">
        <v>17</v>
      </c>
      <c r="D13" s="16" t="s">
        <v>59</v>
      </c>
      <c r="E13" s="79"/>
      <c r="F13" s="80"/>
      <c r="G13" s="81"/>
    </row>
    <row r="14" spans="1:7" ht="36.75" customHeight="1">
      <c r="A14" s="46" t="s">
        <v>155</v>
      </c>
      <c r="B14" s="43" t="s">
        <v>176</v>
      </c>
      <c r="C14" s="16">
        <v>18</v>
      </c>
      <c r="D14" s="16" t="s">
        <v>59</v>
      </c>
      <c r="E14" s="79"/>
      <c r="F14" s="79"/>
      <c r="G14" s="81"/>
    </row>
    <row r="15" spans="1:7" ht="21.75" customHeight="1">
      <c r="A15" s="48"/>
      <c r="B15" s="49"/>
      <c r="C15" s="17"/>
      <c r="D15" s="17"/>
      <c r="E15" s="50"/>
      <c r="F15" s="50"/>
      <c r="G15" s="51"/>
    </row>
    <row r="16" spans="1:7" ht="29.25" customHeight="1">
      <c r="A16" s="48"/>
      <c r="B16" s="49"/>
      <c r="C16" s="17"/>
      <c r="D16" s="17"/>
      <c r="E16" s="50"/>
      <c r="F16" s="50"/>
      <c r="G16" s="75" t="s">
        <v>156</v>
      </c>
    </row>
    <row r="17" spans="1:9" ht="29.25" customHeight="1">
      <c r="A17" s="48"/>
      <c r="B17" s="49"/>
      <c r="C17" s="17"/>
      <c r="D17" s="17"/>
      <c r="E17" s="50"/>
      <c r="F17" s="50"/>
      <c r="G17" s="87"/>
    </row>
    <row r="18" spans="1:9" ht="29.25" customHeight="1">
      <c r="A18" s="48"/>
      <c r="B18" s="146" t="s">
        <v>257</v>
      </c>
      <c r="C18" s="146"/>
      <c r="D18" s="146"/>
      <c r="E18" s="146"/>
      <c r="F18" s="146"/>
      <c r="G18" s="88"/>
    </row>
    <row r="19" spans="1:9" ht="15" customHeight="1" thickBot="1">
      <c r="A19" s="48"/>
      <c r="B19" s="49"/>
      <c r="C19" s="17"/>
      <c r="D19" s="17"/>
      <c r="E19" s="50"/>
      <c r="F19" s="50"/>
      <c r="G19" s="88"/>
    </row>
    <row r="20" spans="1:9" ht="54" customHeight="1" thickBot="1">
      <c r="A20" s="7" t="s">
        <v>1</v>
      </c>
      <c r="B20" s="134" t="s">
        <v>252</v>
      </c>
      <c r="C20" s="136"/>
      <c r="D20" s="7" t="s">
        <v>3</v>
      </c>
      <c r="E20" s="7" t="s">
        <v>4</v>
      </c>
      <c r="F20" s="7" t="s">
        <v>265</v>
      </c>
      <c r="G20" s="35" t="s">
        <v>264</v>
      </c>
      <c r="I20" s="18"/>
    </row>
    <row r="21" spans="1:9" ht="21" customHeight="1">
      <c r="A21" s="98">
        <v>1</v>
      </c>
      <c r="B21" s="137" t="s">
        <v>253</v>
      </c>
      <c r="C21" s="138"/>
      <c r="D21" s="91">
        <v>21</v>
      </c>
      <c r="E21" s="92" t="s">
        <v>8</v>
      </c>
      <c r="F21" s="93"/>
      <c r="G21" s="94"/>
      <c r="I21" s="15"/>
    </row>
    <row r="22" spans="1:9" ht="21" customHeight="1">
      <c r="A22" s="99">
        <v>2</v>
      </c>
      <c r="B22" s="139" t="s">
        <v>255</v>
      </c>
      <c r="C22" s="140"/>
      <c r="D22" s="16">
        <v>22</v>
      </c>
      <c r="E22" s="74" t="s">
        <v>8</v>
      </c>
      <c r="F22" s="89"/>
      <c r="G22" s="95"/>
      <c r="I22" s="49"/>
    </row>
    <row r="23" spans="1:9" ht="21" customHeight="1">
      <c r="A23" s="99">
        <v>3</v>
      </c>
      <c r="B23" s="139" t="s">
        <v>259</v>
      </c>
      <c r="C23" s="140"/>
      <c r="D23" s="16">
        <v>23</v>
      </c>
      <c r="E23" s="74" t="s">
        <v>8</v>
      </c>
      <c r="F23" s="89"/>
      <c r="G23" s="95"/>
      <c r="I23" s="49"/>
    </row>
    <row r="24" spans="1:9" ht="21" customHeight="1">
      <c r="A24" s="99">
        <v>4</v>
      </c>
      <c r="B24" s="139" t="s">
        <v>254</v>
      </c>
      <c r="C24" s="140"/>
      <c r="D24" s="16">
        <v>24</v>
      </c>
      <c r="E24" s="74" t="s">
        <v>8</v>
      </c>
      <c r="F24" s="89"/>
      <c r="G24" s="95"/>
      <c r="I24" s="49"/>
    </row>
    <row r="25" spans="1:9" ht="36.75" customHeight="1">
      <c r="A25" s="99">
        <v>5</v>
      </c>
      <c r="B25" s="139" t="s">
        <v>258</v>
      </c>
      <c r="C25" s="140"/>
      <c r="D25" s="16">
        <v>25</v>
      </c>
      <c r="E25" s="74" t="s">
        <v>8</v>
      </c>
      <c r="F25" s="89"/>
      <c r="G25" s="95"/>
      <c r="I25" s="49"/>
    </row>
    <row r="26" spans="1:9" ht="21" customHeight="1">
      <c r="A26" s="99">
        <v>6</v>
      </c>
      <c r="B26" s="139" t="s">
        <v>256</v>
      </c>
      <c r="C26" s="140"/>
      <c r="D26" s="16">
        <v>26</v>
      </c>
      <c r="E26" s="74" t="s">
        <v>8</v>
      </c>
      <c r="F26" s="89"/>
      <c r="G26" s="95"/>
      <c r="I26" s="49"/>
    </row>
    <row r="27" spans="1:9" ht="21" customHeight="1" thickBot="1">
      <c r="A27" s="100">
        <v>7</v>
      </c>
      <c r="B27" s="141" t="s">
        <v>5</v>
      </c>
      <c r="C27" s="142"/>
      <c r="D27" s="96">
        <v>27</v>
      </c>
      <c r="E27" s="97" t="s">
        <v>8</v>
      </c>
      <c r="F27" s="101">
        <f>SUM(F21:F26)</f>
        <v>0</v>
      </c>
      <c r="G27" s="102">
        <f>SUM(G21:G26)</f>
        <v>0</v>
      </c>
      <c r="I27" s="49"/>
    </row>
    <row r="28" spans="1:9" s="13" customFormat="1" ht="29.25" customHeight="1">
      <c r="A28" s="48"/>
      <c r="B28" s="49"/>
      <c r="C28" s="17"/>
      <c r="D28" s="17"/>
      <c r="E28" s="50"/>
      <c r="F28" s="50"/>
      <c r="G28" s="88"/>
      <c r="I28" s="90"/>
    </row>
    <row r="29" spans="1:9" s="13" customFormat="1" ht="27" customHeight="1">
      <c r="A29" s="48"/>
      <c r="B29" s="49"/>
      <c r="C29" s="17"/>
      <c r="D29" s="17"/>
      <c r="E29" s="50"/>
      <c r="F29" s="50"/>
      <c r="G29" s="75" t="s">
        <v>251</v>
      </c>
    </row>
    <row r="30" spans="1:9" s="13" customFormat="1" ht="27" customHeight="1">
      <c r="A30" s="48"/>
      <c r="B30" s="49"/>
      <c r="C30" s="17"/>
      <c r="D30" s="17"/>
      <c r="E30" s="50"/>
      <c r="F30" s="50"/>
      <c r="G30" s="87"/>
    </row>
    <row r="31" spans="1:9" s="13" customFormat="1" ht="27.75" customHeight="1">
      <c r="A31" s="1"/>
      <c r="B31" s="147" t="s">
        <v>129</v>
      </c>
      <c r="C31" s="148"/>
      <c r="D31" s="148"/>
      <c r="E31" s="149"/>
      <c r="F31" s="149"/>
    </row>
    <row r="32" spans="1:9" s="13" customFormat="1" ht="15.75" customHeight="1" thickBot="1">
      <c r="A32" s="3"/>
      <c r="B32" s="4"/>
      <c r="C32" s="5"/>
      <c r="D32" s="6"/>
      <c r="E32" s="6"/>
      <c r="F32" s="24"/>
    </row>
    <row r="33" spans="1:7" ht="50.25" customHeight="1" thickBot="1">
      <c r="A33" s="7" t="s">
        <v>1</v>
      </c>
      <c r="B33" s="134" t="s">
        <v>2</v>
      </c>
      <c r="C33" s="114"/>
      <c r="D33" s="115"/>
      <c r="E33" s="8" t="s">
        <v>3</v>
      </c>
      <c r="F33" s="7" t="s">
        <v>4</v>
      </c>
      <c r="G33" s="7" t="s">
        <v>5</v>
      </c>
    </row>
    <row r="34" spans="1:7" ht="27.75" customHeight="1" thickBot="1">
      <c r="A34" s="52">
        <v>1</v>
      </c>
      <c r="B34" s="135" t="s">
        <v>6</v>
      </c>
      <c r="C34" s="114"/>
      <c r="D34" s="115"/>
      <c r="E34" s="59">
        <v>100</v>
      </c>
      <c r="F34" s="60"/>
      <c r="G34" s="10"/>
    </row>
    <row r="35" spans="1:7" ht="21" customHeight="1">
      <c r="A35" s="11" t="s">
        <v>7</v>
      </c>
      <c r="B35" s="130" t="s">
        <v>157</v>
      </c>
      <c r="C35" s="131"/>
      <c r="D35" s="131"/>
      <c r="E35" s="61">
        <v>101</v>
      </c>
      <c r="F35" s="61" t="s">
        <v>8</v>
      </c>
      <c r="G35" s="86"/>
    </row>
    <row r="36" spans="1:7" ht="18.75" customHeight="1">
      <c r="A36" s="11" t="s">
        <v>9</v>
      </c>
      <c r="B36" s="126" t="s">
        <v>83</v>
      </c>
      <c r="C36" s="127"/>
      <c r="D36" s="127"/>
      <c r="E36" s="61">
        <v>102</v>
      </c>
      <c r="F36" s="61" t="s">
        <v>8</v>
      </c>
      <c r="G36" s="86"/>
    </row>
    <row r="37" spans="1:7" ht="17.25" customHeight="1">
      <c r="A37" s="11" t="s">
        <v>10</v>
      </c>
      <c r="B37" s="126" t="s">
        <v>12</v>
      </c>
      <c r="C37" s="127"/>
      <c r="D37" s="127"/>
      <c r="E37" s="61">
        <v>103</v>
      </c>
      <c r="F37" s="61" t="s">
        <v>8</v>
      </c>
      <c r="G37" s="86"/>
    </row>
    <row r="38" spans="1:7" ht="18" customHeight="1">
      <c r="A38" s="11" t="s">
        <v>11</v>
      </c>
      <c r="B38" s="126" t="s">
        <v>13</v>
      </c>
      <c r="C38" s="132"/>
      <c r="D38" s="132"/>
      <c r="E38" s="61">
        <v>104</v>
      </c>
      <c r="F38" s="61" t="s">
        <v>8</v>
      </c>
      <c r="G38" s="86"/>
    </row>
    <row r="39" spans="1:7" ht="18" customHeight="1">
      <c r="A39" s="11" t="s">
        <v>14</v>
      </c>
      <c r="B39" s="126" t="s">
        <v>84</v>
      </c>
      <c r="C39" s="127"/>
      <c r="D39" s="127"/>
      <c r="E39" s="61">
        <v>105</v>
      </c>
      <c r="F39" s="61" t="s">
        <v>8</v>
      </c>
      <c r="G39" s="86"/>
    </row>
    <row r="40" spans="1:7" ht="17.25" customHeight="1">
      <c r="A40" s="11" t="s">
        <v>15</v>
      </c>
      <c r="B40" s="126" t="s">
        <v>12</v>
      </c>
      <c r="C40" s="127"/>
      <c r="D40" s="127"/>
      <c r="E40" s="61">
        <v>106</v>
      </c>
      <c r="F40" s="61" t="s">
        <v>8</v>
      </c>
      <c r="G40" s="86"/>
    </row>
    <row r="41" spans="1:7" ht="18.75" customHeight="1">
      <c r="A41" s="11" t="s">
        <v>16</v>
      </c>
      <c r="B41" s="126" t="s">
        <v>13</v>
      </c>
      <c r="C41" s="132"/>
      <c r="D41" s="132"/>
      <c r="E41" s="61">
        <v>107</v>
      </c>
      <c r="F41" s="61" t="s">
        <v>8</v>
      </c>
      <c r="G41" s="86"/>
    </row>
    <row r="42" spans="1:7" ht="18.75" customHeight="1">
      <c r="A42" s="11" t="s">
        <v>17</v>
      </c>
      <c r="B42" s="126" t="s">
        <v>18</v>
      </c>
      <c r="C42" s="127"/>
      <c r="D42" s="127"/>
      <c r="E42" s="61">
        <v>108</v>
      </c>
      <c r="F42" s="61" t="s">
        <v>8</v>
      </c>
      <c r="G42" s="86"/>
    </row>
    <row r="43" spans="1:7" ht="35.25" customHeight="1">
      <c r="A43" s="11" t="s">
        <v>19</v>
      </c>
      <c r="B43" s="143" t="s">
        <v>212</v>
      </c>
      <c r="C43" s="144">
        <v>113</v>
      </c>
      <c r="D43" s="144" t="s">
        <v>8</v>
      </c>
      <c r="E43" s="61">
        <v>109</v>
      </c>
      <c r="F43" s="61" t="s">
        <v>8</v>
      </c>
      <c r="G43" s="103">
        <f>G35-G36-G39-G42</f>
        <v>0</v>
      </c>
    </row>
    <row r="44" spans="1:7" ht="18.75" customHeight="1">
      <c r="A44" s="11" t="s">
        <v>20</v>
      </c>
      <c r="B44" s="126" t="s">
        <v>179</v>
      </c>
      <c r="C44" s="127">
        <v>114</v>
      </c>
      <c r="D44" s="127" t="s">
        <v>8</v>
      </c>
      <c r="E44" s="61">
        <v>110</v>
      </c>
      <c r="F44" s="61" t="s">
        <v>8</v>
      </c>
      <c r="G44" s="86"/>
    </row>
    <row r="45" spans="1:7" ht="18.75" customHeight="1">
      <c r="A45" s="11" t="s">
        <v>21</v>
      </c>
      <c r="B45" s="126" t="s">
        <v>180</v>
      </c>
      <c r="C45" s="127">
        <v>115</v>
      </c>
      <c r="D45" s="127" t="s">
        <v>8</v>
      </c>
      <c r="E45" s="61">
        <v>111</v>
      </c>
      <c r="F45" s="61" t="s">
        <v>8</v>
      </c>
      <c r="G45" s="86"/>
    </row>
    <row r="46" spans="1:7" ht="18" customHeight="1">
      <c r="A46" s="11" t="s">
        <v>22</v>
      </c>
      <c r="B46" s="126" t="s">
        <v>23</v>
      </c>
      <c r="C46" s="127"/>
      <c r="D46" s="127"/>
      <c r="E46" s="61">
        <v>112</v>
      </c>
      <c r="F46" s="61" t="s">
        <v>8</v>
      </c>
      <c r="G46" s="103">
        <f>G47+G48+G49+G50+G53</f>
        <v>0</v>
      </c>
    </row>
    <row r="47" spans="1:7" ht="17.25" customHeight="1">
      <c r="A47" s="11" t="s">
        <v>193</v>
      </c>
      <c r="B47" s="116" t="s">
        <v>130</v>
      </c>
      <c r="C47" s="117"/>
      <c r="D47" s="117"/>
      <c r="E47" s="61">
        <v>113</v>
      </c>
      <c r="F47" s="61" t="s">
        <v>8</v>
      </c>
      <c r="G47" s="86"/>
    </row>
    <row r="48" spans="1:7" ht="19.5" customHeight="1">
      <c r="A48" s="11" t="s">
        <v>194</v>
      </c>
      <c r="B48" s="126" t="s">
        <v>85</v>
      </c>
      <c r="C48" s="127"/>
      <c r="D48" s="127"/>
      <c r="E48" s="61">
        <v>114</v>
      </c>
      <c r="F48" s="61" t="s">
        <v>8</v>
      </c>
      <c r="G48" s="86"/>
    </row>
    <row r="49" spans="1:7" ht="18" customHeight="1">
      <c r="A49" s="11" t="s">
        <v>195</v>
      </c>
      <c r="B49" s="126" t="s">
        <v>75</v>
      </c>
      <c r="C49" s="127"/>
      <c r="D49" s="127"/>
      <c r="E49" s="61">
        <v>115</v>
      </c>
      <c r="F49" s="61" t="s">
        <v>8</v>
      </c>
      <c r="G49" s="86"/>
    </row>
    <row r="50" spans="1:7" ht="17.25" customHeight="1">
      <c r="A50" s="11" t="s">
        <v>196</v>
      </c>
      <c r="B50" s="126" t="s">
        <v>76</v>
      </c>
      <c r="C50" s="127"/>
      <c r="D50" s="127"/>
      <c r="E50" s="61">
        <v>116</v>
      </c>
      <c r="F50" s="61" t="s">
        <v>8</v>
      </c>
      <c r="G50" s="103">
        <f>G51+G52</f>
        <v>0</v>
      </c>
    </row>
    <row r="51" spans="1:7" ht="17.25" customHeight="1">
      <c r="A51" s="11" t="s">
        <v>197</v>
      </c>
      <c r="B51" s="126" t="s">
        <v>24</v>
      </c>
      <c r="C51" s="127"/>
      <c r="D51" s="127"/>
      <c r="E51" s="61">
        <v>117</v>
      </c>
      <c r="F51" s="61" t="s">
        <v>8</v>
      </c>
      <c r="G51" s="86"/>
    </row>
    <row r="52" spans="1:7" ht="18" customHeight="1">
      <c r="A52" s="11" t="s">
        <v>198</v>
      </c>
      <c r="B52" s="126" t="s">
        <v>25</v>
      </c>
      <c r="C52" s="127"/>
      <c r="D52" s="127"/>
      <c r="E52" s="61">
        <v>118</v>
      </c>
      <c r="F52" s="61" t="s">
        <v>8</v>
      </c>
      <c r="G52" s="86"/>
    </row>
    <row r="53" spans="1:7" ht="18.75" customHeight="1">
      <c r="A53" s="11" t="s">
        <v>199</v>
      </c>
      <c r="B53" s="126" t="s">
        <v>26</v>
      </c>
      <c r="C53" s="127"/>
      <c r="D53" s="127"/>
      <c r="E53" s="61">
        <v>119</v>
      </c>
      <c r="F53" s="61" t="s">
        <v>8</v>
      </c>
      <c r="G53" s="86"/>
    </row>
    <row r="54" spans="1:7" ht="18" customHeight="1">
      <c r="A54" s="11" t="s">
        <v>27</v>
      </c>
      <c r="B54" s="126" t="s">
        <v>181</v>
      </c>
      <c r="C54" s="127"/>
      <c r="D54" s="127"/>
      <c r="E54" s="61">
        <v>120</v>
      </c>
      <c r="F54" s="41" t="s">
        <v>8</v>
      </c>
      <c r="G54" s="86"/>
    </row>
    <row r="55" spans="1:7" ht="18" customHeight="1">
      <c r="A55" s="11" t="s">
        <v>28</v>
      </c>
      <c r="B55" s="126" t="s">
        <v>29</v>
      </c>
      <c r="C55" s="127"/>
      <c r="D55" s="127"/>
      <c r="E55" s="61">
        <v>121</v>
      </c>
      <c r="F55" s="41" t="s">
        <v>8</v>
      </c>
      <c r="G55" s="86"/>
    </row>
    <row r="56" spans="1:7" ht="18" customHeight="1">
      <c r="A56" s="11" t="s">
        <v>30</v>
      </c>
      <c r="B56" s="126" t="s">
        <v>182</v>
      </c>
      <c r="C56" s="127"/>
      <c r="D56" s="127"/>
      <c r="E56" s="61">
        <v>122</v>
      </c>
      <c r="F56" s="41" t="s">
        <v>8</v>
      </c>
      <c r="G56" s="86"/>
    </row>
    <row r="57" spans="1:7" ht="18" customHeight="1">
      <c r="A57" s="11" t="s">
        <v>31</v>
      </c>
      <c r="B57" s="143" t="s">
        <v>211</v>
      </c>
      <c r="C57" s="144"/>
      <c r="D57" s="144"/>
      <c r="E57" s="61">
        <v>123</v>
      </c>
      <c r="F57" s="41" t="s">
        <v>8</v>
      </c>
      <c r="G57" s="103">
        <f>G46-G54+G55-G56</f>
        <v>0</v>
      </c>
    </row>
    <row r="58" spans="1:7" ht="18" customHeight="1">
      <c r="A58" s="11" t="s">
        <v>32</v>
      </c>
      <c r="B58" s="143" t="s">
        <v>210</v>
      </c>
      <c r="C58" s="144"/>
      <c r="D58" s="144"/>
      <c r="E58" s="61">
        <v>124</v>
      </c>
      <c r="F58" s="41" t="s">
        <v>8</v>
      </c>
      <c r="G58" s="103">
        <f>G43+G44-G45+G57</f>
        <v>0</v>
      </c>
    </row>
    <row r="59" spans="1:7" ht="18" customHeight="1">
      <c r="A59" s="11" t="s">
        <v>183</v>
      </c>
      <c r="B59" s="126" t="s">
        <v>184</v>
      </c>
      <c r="C59" s="127"/>
      <c r="D59" s="127"/>
      <c r="E59" s="61">
        <v>125</v>
      </c>
      <c r="F59" s="41" t="s">
        <v>8</v>
      </c>
      <c r="G59" s="86"/>
    </row>
    <row r="60" spans="1:7" ht="19.5" customHeight="1">
      <c r="A60" s="11" t="s">
        <v>200</v>
      </c>
      <c r="B60" s="126" t="s">
        <v>209</v>
      </c>
      <c r="C60" s="127"/>
      <c r="D60" s="127"/>
      <c r="E60" s="61">
        <v>126</v>
      </c>
      <c r="F60" s="61" t="s">
        <v>8</v>
      </c>
      <c r="G60" s="103">
        <f>G58-G59</f>
        <v>0</v>
      </c>
    </row>
    <row r="61" spans="1:7" ht="20.25" customHeight="1">
      <c r="A61" s="11" t="s">
        <v>201</v>
      </c>
      <c r="B61" s="126" t="s">
        <v>177</v>
      </c>
      <c r="C61" s="127"/>
      <c r="D61" s="127"/>
      <c r="E61" s="61">
        <v>127</v>
      </c>
      <c r="F61" s="61" t="s">
        <v>33</v>
      </c>
      <c r="G61" s="103" t="e">
        <f>G43/G35*100</f>
        <v>#DIV/0!</v>
      </c>
    </row>
    <row r="62" spans="1:7" ht="21" customHeight="1">
      <c r="A62" s="11" t="s">
        <v>202</v>
      </c>
      <c r="B62" s="126" t="s">
        <v>114</v>
      </c>
      <c r="C62" s="127"/>
      <c r="D62" s="127"/>
      <c r="E62" s="61">
        <v>128</v>
      </c>
      <c r="F62" s="61" t="s">
        <v>8</v>
      </c>
      <c r="G62" s="86"/>
    </row>
    <row r="63" spans="1:7" ht="21" customHeight="1">
      <c r="A63" s="11" t="s">
        <v>203</v>
      </c>
      <c r="B63" s="143" t="s">
        <v>260</v>
      </c>
      <c r="C63" s="144"/>
      <c r="D63" s="144"/>
      <c r="E63" s="61">
        <v>129</v>
      </c>
      <c r="F63" s="61" t="s">
        <v>8</v>
      </c>
      <c r="G63" s="103" t="e">
        <f>G62/G114</f>
        <v>#DIV/0!</v>
      </c>
    </row>
    <row r="64" spans="1:7" ht="34.5" customHeight="1">
      <c r="A64" s="11" t="s">
        <v>185</v>
      </c>
      <c r="B64" s="126" t="s">
        <v>186</v>
      </c>
      <c r="C64" s="127"/>
      <c r="D64" s="127"/>
      <c r="E64" s="61">
        <v>130</v>
      </c>
      <c r="F64" s="61" t="s">
        <v>33</v>
      </c>
      <c r="G64" s="86"/>
    </row>
    <row r="65" spans="1:7" ht="33.75" customHeight="1">
      <c r="A65" s="11" t="s">
        <v>215</v>
      </c>
      <c r="B65" s="126" t="s">
        <v>207</v>
      </c>
      <c r="C65" s="127"/>
      <c r="D65" s="127"/>
      <c r="E65" s="61">
        <v>131</v>
      </c>
      <c r="F65" s="61" t="s">
        <v>33</v>
      </c>
      <c r="G65" s="86"/>
    </row>
    <row r="66" spans="1:7" ht="33" customHeight="1">
      <c r="A66" s="11" t="s">
        <v>187</v>
      </c>
      <c r="B66" s="116" t="s">
        <v>158</v>
      </c>
      <c r="C66" s="117"/>
      <c r="D66" s="117"/>
      <c r="E66" s="61">
        <v>132</v>
      </c>
      <c r="F66" s="61" t="s">
        <v>34</v>
      </c>
      <c r="G66" s="103" t="e">
        <f>G64/G65</f>
        <v>#DIV/0!</v>
      </c>
    </row>
    <row r="67" spans="1:7" ht="35.25" customHeight="1">
      <c r="A67" s="11" t="s">
        <v>188</v>
      </c>
      <c r="B67" s="128" t="s">
        <v>35</v>
      </c>
      <c r="C67" s="129"/>
      <c r="D67" s="129"/>
      <c r="E67" s="61">
        <v>133</v>
      </c>
      <c r="F67" s="61" t="s">
        <v>8</v>
      </c>
      <c r="G67" s="86"/>
    </row>
    <row r="68" spans="1:7" ht="34.5" customHeight="1">
      <c r="A68" s="11" t="s">
        <v>204</v>
      </c>
      <c r="B68" s="110" t="s">
        <v>40</v>
      </c>
      <c r="C68" s="111"/>
      <c r="D68" s="112"/>
      <c r="E68" s="61">
        <v>134</v>
      </c>
      <c r="F68" s="61" t="s">
        <v>206</v>
      </c>
      <c r="G68" s="86"/>
    </row>
    <row r="69" spans="1:7" ht="37.5" customHeight="1" thickBot="1">
      <c r="A69" s="11" t="s">
        <v>205</v>
      </c>
      <c r="B69" s="107" t="s">
        <v>41</v>
      </c>
      <c r="C69" s="108"/>
      <c r="D69" s="109"/>
      <c r="E69" s="61">
        <v>135</v>
      </c>
      <c r="F69" s="61" t="s">
        <v>206</v>
      </c>
      <c r="G69" s="86"/>
    </row>
    <row r="70" spans="1:7" ht="20.25" customHeight="1" thickBot="1">
      <c r="A70" s="52">
        <v>2</v>
      </c>
      <c r="B70" s="113" t="s">
        <v>42</v>
      </c>
      <c r="C70" s="114"/>
      <c r="D70" s="115"/>
      <c r="E70" s="59">
        <v>200</v>
      </c>
      <c r="F70" s="60"/>
      <c r="G70" s="30"/>
    </row>
    <row r="71" spans="1:7" ht="20.25" customHeight="1">
      <c r="A71" s="11" t="s">
        <v>36</v>
      </c>
      <c r="B71" s="130" t="s">
        <v>214</v>
      </c>
      <c r="C71" s="131"/>
      <c r="D71" s="131"/>
      <c r="E71" s="61">
        <v>201</v>
      </c>
      <c r="F71" s="61" t="s">
        <v>8</v>
      </c>
      <c r="G71" s="29"/>
    </row>
    <row r="72" spans="1:7" ht="21" customHeight="1">
      <c r="A72" s="11" t="s">
        <v>159</v>
      </c>
      <c r="B72" s="126" t="s">
        <v>44</v>
      </c>
      <c r="C72" s="127"/>
      <c r="D72" s="127"/>
      <c r="E72" s="61">
        <v>202</v>
      </c>
      <c r="F72" s="61" t="s">
        <v>8</v>
      </c>
      <c r="G72" s="29"/>
    </row>
    <row r="73" spans="1:7" ht="17.25" customHeight="1">
      <c r="A73" s="14" t="s">
        <v>160</v>
      </c>
      <c r="B73" s="126" t="s">
        <v>45</v>
      </c>
      <c r="C73" s="127"/>
      <c r="D73" s="127"/>
      <c r="E73" s="61">
        <v>203</v>
      </c>
      <c r="F73" s="61" t="s">
        <v>8</v>
      </c>
      <c r="G73" s="29"/>
    </row>
    <row r="74" spans="1:7" ht="19.5" customHeight="1">
      <c r="A74" s="11" t="s">
        <v>161</v>
      </c>
      <c r="B74" s="126" t="s">
        <v>261</v>
      </c>
      <c r="C74" s="132"/>
      <c r="D74" s="132"/>
      <c r="E74" s="61">
        <v>204</v>
      </c>
      <c r="F74" s="61" t="s">
        <v>8</v>
      </c>
      <c r="G74" s="29"/>
    </row>
    <row r="75" spans="1:7" ht="18" customHeight="1">
      <c r="A75" s="11" t="s">
        <v>37</v>
      </c>
      <c r="B75" s="126" t="s">
        <v>47</v>
      </c>
      <c r="C75" s="127"/>
      <c r="D75" s="127"/>
      <c r="E75" s="61">
        <v>205</v>
      </c>
      <c r="F75" s="61" t="s">
        <v>8</v>
      </c>
      <c r="G75" s="29"/>
    </row>
    <row r="76" spans="1:7" ht="16.5" customHeight="1">
      <c r="A76" s="11" t="s">
        <v>96</v>
      </c>
      <c r="B76" s="126" t="s">
        <v>48</v>
      </c>
      <c r="C76" s="127"/>
      <c r="D76" s="127"/>
      <c r="E76" s="61">
        <v>206</v>
      </c>
      <c r="F76" s="61" t="s">
        <v>8</v>
      </c>
      <c r="G76" s="29"/>
    </row>
    <row r="77" spans="1:7" ht="20.25" customHeight="1">
      <c r="A77" s="11" t="s">
        <v>38</v>
      </c>
      <c r="B77" s="126" t="s">
        <v>50</v>
      </c>
      <c r="C77" s="127"/>
      <c r="D77" s="127"/>
      <c r="E77" s="61">
        <v>207</v>
      </c>
      <c r="F77" s="61" t="s">
        <v>8</v>
      </c>
      <c r="G77" s="29"/>
    </row>
    <row r="78" spans="1:7" ht="19.5" customHeight="1">
      <c r="A78" s="11" t="s">
        <v>39</v>
      </c>
      <c r="B78" s="126" t="s">
        <v>97</v>
      </c>
      <c r="C78" s="127"/>
      <c r="D78" s="127"/>
      <c r="E78" s="61">
        <v>208</v>
      </c>
      <c r="F78" s="61" t="s">
        <v>8</v>
      </c>
      <c r="G78" s="104">
        <f>G79+G80</f>
        <v>0</v>
      </c>
    </row>
    <row r="79" spans="1:7" ht="17.25" customHeight="1">
      <c r="A79" s="11" t="s">
        <v>162</v>
      </c>
      <c r="B79" s="126" t="s">
        <v>52</v>
      </c>
      <c r="C79" s="127"/>
      <c r="D79" s="127"/>
      <c r="E79" s="61">
        <v>209</v>
      </c>
      <c r="F79" s="61" t="s">
        <v>8</v>
      </c>
      <c r="G79" s="29"/>
    </row>
    <row r="80" spans="1:7" ht="21" customHeight="1" thickBot="1">
      <c r="A80" s="11" t="s">
        <v>163</v>
      </c>
      <c r="B80" s="128" t="s">
        <v>77</v>
      </c>
      <c r="C80" s="129"/>
      <c r="D80" s="129"/>
      <c r="E80" s="61">
        <v>210</v>
      </c>
      <c r="F80" s="61" t="s">
        <v>8</v>
      </c>
      <c r="G80" s="29"/>
    </row>
    <row r="81" spans="1:7" ht="36.75" customHeight="1" thickBot="1">
      <c r="A81" s="52">
        <v>3</v>
      </c>
      <c r="B81" s="113" t="s">
        <v>53</v>
      </c>
      <c r="C81" s="114"/>
      <c r="D81" s="115"/>
      <c r="E81" s="59">
        <v>300</v>
      </c>
      <c r="F81" s="60"/>
      <c r="G81" s="30"/>
    </row>
    <row r="82" spans="1:7" ht="18.75" customHeight="1">
      <c r="A82" s="11" t="s">
        <v>43</v>
      </c>
      <c r="B82" s="130" t="s">
        <v>86</v>
      </c>
      <c r="C82" s="131"/>
      <c r="D82" s="131"/>
      <c r="E82" s="61">
        <v>301</v>
      </c>
      <c r="F82" s="61" t="s">
        <v>8</v>
      </c>
      <c r="G82" s="29"/>
    </row>
    <row r="83" spans="1:7" ht="19.5" customHeight="1">
      <c r="A83" s="11" t="s">
        <v>46</v>
      </c>
      <c r="B83" s="107" t="s">
        <v>87</v>
      </c>
      <c r="C83" s="108"/>
      <c r="D83" s="109"/>
      <c r="E83" s="61">
        <v>302</v>
      </c>
      <c r="F83" s="61" t="s">
        <v>8</v>
      </c>
      <c r="G83" s="29"/>
    </row>
    <row r="84" spans="1:7" ht="19.5" customHeight="1">
      <c r="A84" s="11" t="s">
        <v>49</v>
      </c>
      <c r="B84" s="107" t="s">
        <v>88</v>
      </c>
      <c r="C84" s="108"/>
      <c r="D84" s="109"/>
      <c r="E84" s="61">
        <v>303</v>
      </c>
      <c r="F84" s="61" t="s">
        <v>8</v>
      </c>
      <c r="G84" s="29"/>
    </row>
    <row r="85" spans="1:7" ht="18.75" customHeight="1">
      <c r="A85" s="11" t="s">
        <v>51</v>
      </c>
      <c r="B85" s="107" t="s">
        <v>105</v>
      </c>
      <c r="C85" s="108"/>
      <c r="D85" s="109"/>
      <c r="E85" s="61">
        <v>304</v>
      </c>
      <c r="F85" s="61" t="s">
        <v>8</v>
      </c>
      <c r="G85" s="29"/>
    </row>
    <row r="86" spans="1:7" ht="31.5" customHeight="1">
      <c r="A86" s="11" t="s">
        <v>164</v>
      </c>
      <c r="B86" s="107" t="s">
        <v>118</v>
      </c>
      <c r="C86" s="108"/>
      <c r="D86" s="109"/>
      <c r="E86" s="61">
        <v>305</v>
      </c>
      <c r="F86" s="61" t="s">
        <v>8</v>
      </c>
      <c r="G86" s="104">
        <f>G87+G88</f>
        <v>0</v>
      </c>
    </row>
    <row r="87" spans="1:7" ht="18" customHeight="1">
      <c r="A87" s="11" t="s">
        <v>165</v>
      </c>
      <c r="B87" s="107" t="s">
        <v>106</v>
      </c>
      <c r="C87" s="108"/>
      <c r="D87" s="109"/>
      <c r="E87" s="61">
        <v>306</v>
      </c>
      <c r="F87" s="61" t="s">
        <v>8</v>
      </c>
      <c r="G87" s="29"/>
    </row>
    <row r="88" spans="1:7" ht="36" customHeight="1">
      <c r="A88" s="11" t="s">
        <v>166</v>
      </c>
      <c r="B88" s="107" t="s">
        <v>107</v>
      </c>
      <c r="C88" s="108"/>
      <c r="D88" s="109"/>
      <c r="E88" s="61">
        <v>307</v>
      </c>
      <c r="F88" s="61" t="s">
        <v>8</v>
      </c>
      <c r="G88" s="29"/>
    </row>
    <row r="89" spans="1:7" ht="17.25" customHeight="1">
      <c r="A89" s="11" t="s">
        <v>167</v>
      </c>
      <c r="B89" s="107" t="s">
        <v>99</v>
      </c>
      <c r="C89" s="108"/>
      <c r="D89" s="109"/>
      <c r="E89" s="61">
        <v>308</v>
      </c>
      <c r="F89" s="61" t="s">
        <v>8</v>
      </c>
      <c r="G89" s="29"/>
    </row>
    <row r="90" spans="1:7" ht="15.75" customHeight="1">
      <c r="A90" s="11" t="s">
        <v>168</v>
      </c>
      <c r="B90" s="107" t="s">
        <v>89</v>
      </c>
      <c r="C90" s="108"/>
      <c r="D90" s="109"/>
      <c r="E90" s="61">
        <v>309</v>
      </c>
      <c r="F90" s="61" t="s">
        <v>8</v>
      </c>
      <c r="G90" s="29"/>
    </row>
    <row r="91" spans="1:7" ht="15.75" customHeight="1">
      <c r="A91" s="58" t="s">
        <v>169</v>
      </c>
      <c r="B91" s="121" t="s">
        <v>98</v>
      </c>
      <c r="C91" s="122"/>
      <c r="D91" s="123"/>
      <c r="E91" s="61">
        <v>310</v>
      </c>
      <c r="F91" s="61" t="s">
        <v>8</v>
      </c>
      <c r="G91" s="104">
        <f>G92+G93</f>
        <v>0</v>
      </c>
    </row>
    <row r="92" spans="1:7" ht="15.75" customHeight="1">
      <c r="A92" s="58" t="s">
        <v>170</v>
      </c>
      <c r="B92" s="121" t="s">
        <v>115</v>
      </c>
      <c r="C92" s="122"/>
      <c r="D92" s="123"/>
      <c r="E92" s="61">
        <v>311</v>
      </c>
      <c r="F92" s="61" t="s">
        <v>8</v>
      </c>
      <c r="G92" s="29"/>
    </row>
    <row r="93" spans="1:7" ht="15.75" customHeight="1">
      <c r="A93" s="58" t="s">
        <v>219</v>
      </c>
      <c r="B93" s="121" t="s">
        <v>56</v>
      </c>
      <c r="C93" s="122"/>
      <c r="D93" s="123"/>
      <c r="E93" s="61">
        <v>312</v>
      </c>
      <c r="F93" s="61" t="s">
        <v>8</v>
      </c>
      <c r="G93" s="29"/>
    </row>
    <row r="94" spans="1:7" ht="33" customHeight="1">
      <c r="A94" s="58" t="s">
        <v>171</v>
      </c>
      <c r="B94" s="121" t="s">
        <v>90</v>
      </c>
      <c r="C94" s="122"/>
      <c r="D94" s="123"/>
      <c r="E94" s="61">
        <v>313</v>
      </c>
      <c r="F94" s="61" t="s">
        <v>8</v>
      </c>
      <c r="G94" s="29"/>
    </row>
    <row r="95" spans="1:7" ht="15.75" customHeight="1" thickBot="1">
      <c r="A95" s="58" t="s">
        <v>172</v>
      </c>
      <c r="B95" s="124" t="s">
        <v>208</v>
      </c>
      <c r="C95" s="125"/>
      <c r="D95" s="125"/>
      <c r="E95" s="61">
        <v>314</v>
      </c>
      <c r="F95" s="62" t="s">
        <v>8</v>
      </c>
      <c r="G95" s="29"/>
    </row>
    <row r="96" spans="1:7" ht="15.75" customHeight="1" thickBot="1">
      <c r="A96" s="52" t="s">
        <v>151</v>
      </c>
      <c r="B96" s="113" t="s">
        <v>220</v>
      </c>
      <c r="C96" s="114"/>
      <c r="D96" s="115"/>
      <c r="E96" s="59">
        <v>400</v>
      </c>
      <c r="F96" s="59"/>
      <c r="G96" s="59"/>
    </row>
    <row r="97" spans="1:7" ht="34.5" customHeight="1">
      <c r="A97" s="11" t="s">
        <v>54</v>
      </c>
      <c r="B97" s="107" t="s">
        <v>242</v>
      </c>
      <c r="C97" s="108"/>
      <c r="D97" s="109"/>
      <c r="E97" s="61">
        <v>401</v>
      </c>
      <c r="F97" s="61" t="s">
        <v>8</v>
      </c>
      <c r="G97" s="29"/>
    </row>
    <row r="98" spans="1:7" ht="37.5" customHeight="1">
      <c r="A98" s="58" t="s">
        <v>173</v>
      </c>
      <c r="B98" s="121" t="s">
        <v>119</v>
      </c>
      <c r="C98" s="122"/>
      <c r="D98" s="123"/>
      <c r="E98" s="61">
        <v>402</v>
      </c>
      <c r="F98" s="61" t="s">
        <v>8</v>
      </c>
      <c r="G98" s="104">
        <f>G99+G100+G101+G102+G103+G104+G105+G106</f>
        <v>0</v>
      </c>
    </row>
    <row r="99" spans="1:7" ht="17.25" customHeight="1">
      <c r="A99" s="58" t="s">
        <v>243</v>
      </c>
      <c r="B99" s="121" t="s">
        <v>120</v>
      </c>
      <c r="C99" s="122"/>
      <c r="D99" s="123"/>
      <c r="E99" s="61">
        <v>403</v>
      </c>
      <c r="F99" s="61" t="s">
        <v>8</v>
      </c>
      <c r="G99" s="29"/>
    </row>
    <row r="100" spans="1:7" ht="17.25" customHeight="1">
      <c r="A100" s="58" t="s">
        <v>244</v>
      </c>
      <c r="B100" s="121" t="s">
        <v>121</v>
      </c>
      <c r="C100" s="122"/>
      <c r="D100" s="123"/>
      <c r="E100" s="61">
        <v>404</v>
      </c>
      <c r="F100" s="61" t="s">
        <v>8</v>
      </c>
      <c r="G100" s="29"/>
    </row>
    <row r="101" spans="1:7" ht="17.25" customHeight="1">
      <c r="A101" s="58" t="s">
        <v>245</v>
      </c>
      <c r="B101" s="121" t="s">
        <v>122</v>
      </c>
      <c r="C101" s="122"/>
      <c r="D101" s="123"/>
      <c r="E101" s="61">
        <v>405</v>
      </c>
      <c r="F101" s="61" t="s">
        <v>8</v>
      </c>
      <c r="G101" s="29"/>
    </row>
    <row r="102" spans="1:7" ht="17.25" customHeight="1">
      <c r="A102" s="58" t="s">
        <v>246</v>
      </c>
      <c r="B102" s="121" t="s">
        <v>123</v>
      </c>
      <c r="C102" s="122"/>
      <c r="D102" s="123"/>
      <c r="E102" s="61">
        <v>406</v>
      </c>
      <c r="F102" s="61" t="s">
        <v>8</v>
      </c>
      <c r="G102" s="29"/>
    </row>
    <row r="103" spans="1:7" ht="17.25" customHeight="1">
      <c r="A103" s="58" t="s">
        <v>247</v>
      </c>
      <c r="B103" s="121" t="s">
        <v>126</v>
      </c>
      <c r="C103" s="122"/>
      <c r="D103" s="123"/>
      <c r="E103" s="61">
        <v>407</v>
      </c>
      <c r="F103" s="61" t="s">
        <v>8</v>
      </c>
      <c r="G103" s="29"/>
    </row>
    <row r="104" spans="1:7" ht="17.25" customHeight="1">
      <c r="A104" s="58" t="s">
        <v>248</v>
      </c>
      <c r="B104" s="121" t="s">
        <v>124</v>
      </c>
      <c r="C104" s="122"/>
      <c r="D104" s="123"/>
      <c r="E104" s="61">
        <v>408</v>
      </c>
      <c r="F104" s="61" t="s">
        <v>8</v>
      </c>
      <c r="G104" s="29"/>
    </row>
    <row r="105" spans="1:7" ht="32.25" customHeight="1">
      <c r="A105" s="58" t="s">
        <v>249</v>
      </c>
      <c r="B105" s="121" t="s">
        <v>127</v>
      </c>
      <c r="C105" s="122"/>
      <c r="D105" s="123"/>
      <c r="E105" s="61">
        <v>409</v>
      </c>
      <c r="F105" s="61" t="s">
        <v>8</v>
      </c>
      <c r="G105" s="29"/>
    </row>
    <row r="106" spans="1:7" ht="17.25" customHeight="1">
      <c r="A106" s="58" t="s">
        <v>250</v>
      </c>
      <c r="B106" s="121" t="s">
        <v>125</v>
      </c>
      <c r="C106" s="122"/>
      <c r="D106" s="123"/>
      <c r="E106" s="61">
        <v>410</v>
      </c>
      <c r="F106" s="61" t="s">
        <v>8</v>
      </c>
      <c r="G106" s="29"/>
    </row>
    <row r="107" spans="1:7" ht="35.25" customHeight="1" thickBot="1">
      <c r="A107" s="58" t="s">
        <v>55</v>
      </c>
      <c r="B107" s="121" t="s">
        <v>116</v>
      </c>
      <c r="C107" s="122"/>
      <c r="D107" s="123"/>
      <c r="E107" s="61">
        <v>411</v>
      </c>
      <c r="F107" s="61" t="s">
        <v>8</v>
      </c>
      <c r="G107" s="29"/>
    </row>
    <row r="108" spans="1:7" ht="20.25" customHeight="1" thickBot="1">
      <c r="A108" s="52">
        <v>5</v>
      </c>
      <c r="B108" s="113" t="s">
        <v>91</v>
      </c>
      <c r="C108" s="114"/>
      <c r="D108" s="115"/>
      <c r="E108" s="59">
        <v>500</v>
      </c>
      <c r="F108" s="60"/>
      <c r="G108" s="30"/>
    </row>
    <row r="109" spans="1:7" ht="19.5" customHeight="1">
      <c r="A109" s="11" t="s">
        <v>57</v>
      </c>
      <c r="B109" s="107" t="s">
        <v>58</v>
      </c>
      <c r="C109" s="108"/>
      <c r="D109" s="109"/>
      <c r="E109" s="61">
        <v>501</v>
      </c>
      <c r="F109" s="61" t="s">
        <v>59</v>
      </c>
      <c r="G109" s="29"/>
    </row>
    <row r="110" spans="1:7" ht="18" customHeight="1">
      <c r="A110" s="14" t="s">
        <v>221</v>
      </c>
      <c r="B110" s="107" t="s">
        <v>60</v>
      </c>
      <c r="C110" s="108"/>
      <c r="D110" s="109"/>
      <c r="E110" s="61">
        <v>502</v>
      </c>
      <c r="F110" s="61" t="s">
        <v>59</v>
      </c>
      <c r="G110" s="29"/>
    </row>
    <row r="111" spans="1:7" ht="18" customHeight="1">
      <c r="A111" s="11" t="s">
        <v>222</v>
      </c>
      <c r="B111" s="107" t="s">
        <v>61</v>
      </c>
      <c r="C111" s="108"/>
      <c r="D111" s="109"/>
      <c r="E111" s="61">
        <v>503</v>
      </c>
      <c r="F111" s="61" t="s">
        <v>59</v>
      </c>
      <c r="G111" s="29"/>
    </row>
    <row r="112" spans="1:7" ht="19.5" customHeight="1">
      <c r="A112" s="14" t="s">
        <v>223</v>
      </c>
      <c r="B112" s="107" t="s">
        <v>62</v>
      </c>
      <c r="C112" s="108"/>
      <c r="D112" s="109"/>
      <c r="E112" s="61">
        <v>504</v>
      </c>
      <c r="F112" s="61" t="s">
        <v>59</v>
      </c>
      <c r="G112" s="29"/>
    </row>
    <row r="113" spans="1:7" ht="19.5" customHeight="1">
      <c r="A113" s="14" t="s">
        <v>224</v>
      </c>
      <c r="B113" s="107" t="s">
        <v>78</v>
      </c>
      <c r="C113" s="108"/>
      <c r="D113" s="109"/>
      <c r="E113" s="61">
        <v>505</v>
      </c>
      <c r="F113" s="61" t="s">
        <v>59</v>
      </c>
      <c r="G113" s="29"/>
    </row>
    <row r="114" spans="1:7" ht="37.5" customHeight="1">
      <c r="A114" s="27" t="s">
        <v>100</v>
      </c>
      <c r="B114" s="107" t="s">
        <v>103</v>
      </c>
      <c r="C114" s="108"/>
      <c r="D114" s="109"/>
      <c r="E114" s="61">
        <v>506</v>
      </c>
      <c r="F114" s="63" t="s">
        <v>59</v>
      </c>
      <c r="G114" s="31"/>
    </row>
    <row r="115" spans="1:7" ht="24" customHeight="1">
      <c r="A115" s="28" t="s">
        <v>63</v>
      </c>
      <c r="B115" s="107" t="s">
        <v>81</v>
      </c>
      <c r="C115" s="108"/>
      <c r="D115" s="109"/>
      <c r="E115" s="61">
        <v>507</v>
      </c>
      <c r="F115" s="64" t="s">
        <v>59</v>
      </c>
      <c r="G115" s="29"/>
    </row>
    <row r="116" spans="1:7" ht="18" customHeight="1">
      <c r="A116" s="28" t="s">
        <v>64</v>
      </c>
      <c r="B116" s="107" t="s">
        <v>82</v>
      </c>
      <c r="C116" s="108"/>
      <c r="D116" s="109"/>
      <c r="E116" s="61">
        <v>508</v>
      </c>
      <c r="F116" s="64" t="s">
        <v>59</v>
      </c>
      <c r="G116" s="29"/>
    </row>
    <row r="117" spans="1:7" ht="35.25" customHeight="1">
      <c r="A117" s="16" t="s">
        <v>66</v>
      </c>
      <c r="B117" s="107" t="s">
        <v>101</v>
      </c>
      <c r="C117" s="108"/>
      <c r="D117" s="109"/>
      <c r="E117" s="61">
        <v>509</v>
      </c>
      <c r="F117" s="65" t="s">
        <v>59</v>
      </c>
      <c r="G117" s="29"/>
    </row>
    <row r="118" spans="1:7" ht="20.25" customHeight="1">
      <c r="A118" s="14" t="s">
        <v>102</v>
      </c>
      <c r="B118" s="107" t="s">
        <v>65</v>
      </c>
      <c r="C118" s="108"/>
      <c r="D118" s="109"/>
      <c r="E118" s="61">
        <v>510</v>
      </c>
      <c r="F118" s="61" t="s">
        <v>59</v>
      </c>
      <c r="G118" s="29"/>
    </row>
    <row r="119" spans="1:7" ht="33" customHeight="1">
      <c r="A119" s="14" t="s">
        <v>225</v>
      </c>
      <c r="B119" s="107" t="s">
        <v>92</v>
      </c>
      <c r="C119" s="108"/>
      <c r="D119" s="109"/>
      <c r="E119" s="61">
        <v>511</v>
      </c>
      <c r="F119" s="61" t="s">
        <v>59</v>
      </c>
      <c r="G119" s="29"/>
    </row>
    <row r="120" spans="1:7" ht="34.5" customHeight="1" thickBot="1">
      <c r="A120" s="11" t="s">
        <v>80</v>
      </c>
      <c r="B120" s="107" t="s">
        <v>104</v>
      </c>
      <c r="C120" s="108"/>
      <c r="D120" s="109"/>
      <c r="E120" s="61">
        <v>512</v>
      </c>
      <c r="F120" s="61" t="s">
        <v>59</v>
      </c>
      <c r="G120" s="29"/>
    </row>
    <row r="121" spans="1:7" ht="17.25" customHeight="1" thickBot="1">
      <c r="A121" s="9">
        <v>6</v>
      </c>
      <c r="B121" s="113" t="s">
        <v>174</v>
      </c>
      <c r="C121" s="114"/>
      <c r="D121" s="115"/>
      <c r="E121" s="66">
        <v>600</v>
      </c>
      <c r="F121" s="60"/>
      <c r="G121" s="30"/>
    </row>
    <row r="122" spans="1:7" ht="54" customHeight="1">
      <c r="A122" s="11" t="s">
        <v>67</v>
      </c>
      <c r="B122" s="107" t="s">
        <v>93</v>
      </c>
      <c r="C122" s="108"/>
      <c r="D122" s="109"/>
      <c r="E122" s="61">
        <v>601</v>
      </c>
      <c r="F122" s="61" t="s">
        <v>8</v>
      </c>
      <c r="G122" s="29"/>
    </row>
    <row r="123" spans="1:7" ht="21.75" customHeight="1">
      <c r="A123" s="11" t="s">
        <v>68</v>
      </c>
      <c r="B123" s="107" t="s">
        <v>108</v>
      </c>
      <c r="C123" s="108"/>
      <c r="D123" s="109"/>
      <c r="E123" s="61">
        <v>602</v>
      </c>
      <c r="F123" s="61" t="s">
        <v>8</v>
      </c>
      <c r="G123" s="104">
        <f>G124+G125</f>
        <v>0</v>
      </c>
    </row>
    <row r="124" spans="1:7" ht="21.75" customHeight="1">
      <c r="A124" s="11" t="s">
        <v>95</v>
      </c>
      <c r="B124" s="107" t="s">
        <v>109</v>
      </c>
      <c r="C124" s="108"/>
      <c r="D124" s="109"/>
      <c r="E124" s="61">
        <v>603</v>
      </c>
      <c r="F124" s="61" t="s">
        <v>8</v>
      </c>
      <c r="G124" s="29"/>
    </row>
    <row r="125" spans="1:7" ht="21.75" customHeight="1">
      <c r="A125" s="11" t="s">
        <v>226</v>
      </c>
      <c r="B125" s="107" t="s">
        <v>110</v>
      </c>
      <c r="C125" s="108"/>
      <c r="D125" s="109"/>
      <c r="E125" s="61">
        <v>604</v>
      </c>
      <c r="F125" s="61" t="s">
        <v>8</v>
      </c>
      <c r="G125" s="29"/>
    </row>
    <row r="126" spans="1:7" ht="20.25" customHeight="1">
      <c r="A126" s="16" t="s">
        <v>227</v>
      </c>
      <c r="B126" s="116" t="s">
        <v>131</v>
      </c>
      <c r="C126" s="117"/>
      <c r="D126" s="117"/>
      <c r="E126" s="61">
        <v>605</v>
      </c>
      <c r="F126" s="65" t="s">
        <v>8</v>
      </c>
      <c r="G126" s="29"/>
    </row>
    <row r="127" spans="1:7" ht="17.25" customHeight="1">
      <c r="A127" s="16" t="s">
        <v>228</v>
      </c>
      <c r="B127" s="107" t="s">
        <v>79</v>
      </c>
      <c r="C127" s="108"/>
      <c r="D127" s="109"/>
      <c r="E127" s="61">
        <v>606</v>
      </c>
      <c r="F127" s="65" t="s">
        <v>8</v>
      </c>
      <c r="G127" s="29"/>
    </row>
    <row r="128" spans="1:7" ht="16.5" customHeight="1" thickBot="1">
      <c r="A128" s="70" t="s">
        <v>229</v>
      </c>
      <c r="B128" s="118" t="s">
        <v>213</v>
      </c>
      <c r="C128" s="119"/>
      <c r="D128" s="120"/>
      <c r="E128" s="61">
        <v>607</v>
      </c>
      <c r="F128" s="71" t="s">
        <v>8</v>
      </c>
      <c r="G128" s="67"/>
    </row>
    <row r="129" spans="1:7" ht="20.25" customHeight="1" thickBot="1">
      <c r="A129" s="9">
        <v>7</v>
      </c>
      <c r="B129" s="113" t="s">
        <v>117</v>
      </c>
      <c r="C129" s="114"/>
      <c r="D129" s="115"/>
      <c r="E129" s="66">
        <v>700</v>
      </c>
      <c r="F129" s="60"/>
      <c r="G129" s="30"/>
    </row>
    <row r="130" spans="1:7" ht="20.25" customHeight="1">
      <c r="A130" s="72" t="s">
        <v>230</v>
      </c>
      <c r="B130" s="49" t="s">
        <v>189</v>
      </c>
      <c r="C130" s="73"/>
      <c r="D130" s="73"/>
      <c r="E130" s="72">
        <v>701</v>
      </c>
      <c r="F130" s="41" t="s">
        <v>8</v>
      </c>
      <c r="G130" s="105">
        <f>G131+G132+G133</f>
        <v>0</v>
      </c>
    </row>
    <row r="131" spans="1:7" ht="30.75" customHeight="1">
      <c r="A131" s="16" t="s">
        <v>231</v>
      </c>
      <c r="B131" s="107" t="s">
        <v>190</v>
      </c>
      <c r="C131" s="108"/>
      <c r="D131" s="109"/>
      <c r="E131" s="69">
        <v>702</v>
      </c>
      <c r="F131" s="65" t="s">
        <v>8</v>
      </c>
      <c r="G131" s="68"/>
    </row>
    <row r="132" spans="1:7" ht="20.25" customHeight="1">
      <c r="A132" s="11" t="s">
        <v>232</v>
      </c>
      <c r="B132" s="107" t="s">
        <v>191</v>
      </c>
      <c r="C132" s="108"/>
      <c r="D132" s="109"/>
      <c r="E132" s="72">
        <v>703</v>
      </c>
      <c r="F132" s="61" t="s">
        <v>8</v>
      </c>
      <c r="G132" s="29"/>
    </row>
    <row r="133" spans="1:7" ht="20.25" customHeight="1">
      <c r="A133" s="11" t="s">
        <v>233</v>
      </c>
      <c r="B133" s="107" t="s">
        <v>192</v>
      </c>
      <c r="C133" s="108"/>
      <c r="D133" s="109"/>
      <c r="E133" s="69">
        <v>704</v>
      </c>
      <c r="F133" s="61" t="s">
        <v>8</v>
      </c>
      <c r="G133" s="29"/>
    </row>
    <row r="134" spans="1:7" s="13" customFormat="1" ht="32.25" customHeight="1">
      <c r="A134" s="11" t="s">
        <v>234</v>
      </c>
      <c r="B134" s="107" t="s">
        <v>74</v>
      </c>
      <c r="C134" s="108"/>
      <c r="D134" s="109"/>
      <c r="E134" s="72">
        <v>705</v>
      </c>
      <c r="F134" s="61" t="s">
        <v>8</v>
      </c>
      <c r="G134" s="104">
        <f>G135+G136+G137+G138</f>
        <v>0</v>
      </c>
    </row>
    <row r="135" spans="1:7" s="13" customFormat="1" ht="33.75" customHeight="1">
      <c r="A135" s="14" t="s">
        <v>235</v>
      </c>
      <c r="B135" s="107" t="s">
        <v>69</v>
      </c>
      <c r="C135" s="108"/>
      <c r="D135" s="109"/>
      <c r="E135" s="69">
        <v>706</v>
      </c>
      <c r="F135" s="61" t="s">
        <v>8</v>
      </c>
      <c r="G135" s="29"/>
    </row>
    <row r="136" spans="1:7" s="13" customFormat="1" ht="70.5" customHeight="1">
      <c r="A136" s="11" t="s">
        <v>236</v>
      </c>
      <c r="B136" s="107" t="s">
        <v>70</v>
      </c>
      <c r="C136" s="108"/>
      <c r="D136" s="109"/>
      <c r="E136" s="72">
        <v>707</v>
      </c>
      <c r="F136" s="61" t="s">
        <v>8</v>
      </c>
      <c r="G136" s="29"/>
    </row>
    <row r="137" spans="1:7" s="13" customFormat="1" ht="66.75" customHeight="1">
      <c r="A137" s="14" t="s">
        <v>237</v>
      </c>
      <c r="B137" s="107" t="s">
        <v>111</v>
      </c>
      <c r="C137" s="108"/>
      <c r="D137" s="109"/>
      <c r="E137" s="69">
        <v>708</v>
      </c>
      <c r="F137" s="61" t="s">
        <v>8</v>
      </c>
      <c r="G137" s="29"/>
    </row>
    <row r="138" spans="1:7" s="13" customFormat="1" ht="36.75" customHeight="1">
      <c r="A138" s="11" t="s">
        <v>238</v>
      </c>
      <c r="B138" s="107" t="s">
        <v>71</v>
      </c>
      <c r="C138" s="108"/>
      <c r="D138" s="109"/>
      <c r="E138" s="72">
        <v>709</v>
      </c>
      <c r="F138" s="61" t="s">
        <v>8</v>
      </c>
      <c r="G138" s="29"/>
    </row>
    <row r="139" spans="1:7" s="13" customFormat="1" ht="32.25" customHeight="1">
      <c r="A139" s="11" t="s">
        <v>239</v>
      </c>
      <c r="B139" s="107" t="s">
        <v>94</v>
      </c>
      <c r="C139" s="108"/>
      <c r="D139" s="109"/>
      <c r="E139" s="69">
        <v>710</v>
      </c>
      <c r="F139" s="61" t="s">
        <v>8</v>
      </c>
      <c r="G139" s="104">
        <f>G140+G141</f>
        <v>0</v>
      </c>
    </row>
    <row r="140" spans="1:7" s="13" customFormat="1" ht="66.75" customHeight="1">
      <c r="A140" s="11" t="s">
        <v>240</v>
      </c>
      <c r="B140" s="107" t="s">
        <v>112</v>
      </c>
      <c r="C140" s="108"/>
      <c r="D140" s="109"/>
      <c r="E140" s="72">
        <v>711</v>
      </c>
      <c r="F140" s="61" t="s">
        <v>8</v>
      </c>
      <c r="G140" s="29"/>
    </row>
    <row r="141" spans="1:7" s="13" customFormat="1" ht="33" customHeight="1">
      <c r="A141" s="11" t="s">
        <v>241</v>
      </c>
      <c r="B141" s="110" t="s">
        <v>113</v>
      </c>
      <c r="C141" s="111"/>
      <c r="D141" s="112"/>
      <c r="E141" s="69">
        <v>712</v>
      </c>
      <c r="F141" s="61" t="s">
        <v>8</v>
      </c>
      <c r="G141" s="29"/>
    </row>
    <row r="142" spans="1:7" ht="19.5" customHeight="1">
      <c r="A142" s="17"/>
      <c r="B142" s="18"/>
      <c r="C142" s="15"/>
      <c r="D142" s="17"/>
      <c r="E142" s="15"/>
      <c r="F142" s="22"/>
    </row>
    <row r="143" spans="1:7" ht="39.75" customHeight="1">
      <c r="A143" s="17"/>
      <c r="B143" s="19" t="s">
        <v>128</v>
      </c>
      <c r="C143" s="20"/>
      <c r="D143" s="106" t="s">
        <v>72</v>
      </c>
      <c r="E143" s="106"/>
      <c r="F143" s="33"/>
    </row>
    <row r="144" spans="1:7" ht="20.25" customHeight="1">
      <c r="A144" s="1"/>
      <c r="B144" s="21"/>
      <c r="C144" s="32" t="s">
        <v>73</v>
      </c>
      <c r="D144" s="32"/>
      <c r="E144" s="2"/>
      <c r="F144" s="22"/>
    </row>
    <row r="145" spans="1:6" ht="20.25" customHeight="1">
      <c r="A145" s="1"/>
      <c r="B145" s="21"/>
      <c r="C145" s="32"/>
      <c r="D145" s="32"/>
      <c r="E145" s="2"/>
      <c r="F145" s="22"/>
    </row>
    <row r="146" spans="1:6" ht="15.75">
      <c r="B146" s="19" t="s">
        <v>218</v>
      </c>
      <c r="C146" s="20"/>
      <c r="D146" s="106" t="s">
        <v>72</v>
      </c>
      <c r="E146" s="106"/>
    </row>
    <row r="147" spans="1:6" ht="15.75">
      <c r="B147" s="21"/>
      <c r="C147" s="32" t="s">
        <v>73</v>
      </c>
      <c r="D147" s="32"/>
      <c r="E147" s="2"/>
    </row>
  </sheetData>
  <mergeCells count="123">
    <mergeCell ref="B1:E1"/>
    <mergeCell ref="B51:D51"/>
    <mergeCell ref="B52:D52"/>
    <mergeCell ref="B53:D53"/>
    <mergeCell ref="B43:D43"/>
    <mergeCell ref="B44:D44"/>
    <mergeCell ref="B45:D45"/>
    <mergeCell ref="B54:D54"/>
    <mergeCell ref="B41:D41"/>
    <mergeCell ref="B42:D42"/>
    <mergeCell ref="B50:D50"/>
    <mergeCell ref="B18:F18"/>
    <mergeCell ref="B4:F4"/>
    <mergeCell ref="B31:F31"/>
    <mergeCell ref="B24:C24"/>
    <mergeCell ref="B25:C25"/>
    <mergeCell ref="B55:D55"/>
    <mergeCell ref="B56:D56"/>
    <mergeCell ref="B57:D57"/>
    <mergeCell ref="B58:D58"/>
    <mergeCell ref="B59:D59"/>
    <mergeCell ref="B46:D46"/>
    <mergeCell ref="B47:D47"/>
    <mergeCell ref="B48:D48"/>
    <mergeCell ref="B49:D49"/>
    <mergeCell ref="B68:D68"/>
    <mergeCell ref="B69:D69"/>
    <mergeCell ref="B66:D66"/>
    <mergeCell ref="B67:D67"/>
    <mergeCell ref="B60:D60"/>
    <mergeCell ref="B61:D61"/>
    <mergeCell ref="B62:D62"/>
    <mergeCell ref="B63:D63"/>
    <mergeCell ref="B64:D64"/>
    <mergeCell ref="B65:D65"/>
    <mergeCell ref="B2:F2"/>
    <mergeCell ref="B33:D33"/>
    <mergeCell ref="B34:D34"/>
    <mergeCell ref="B35:D35"/>
    <mergeCell ref="B36:D36"/>
    <mergeCell ref="B37:D37"/>
    <mergeCell ref="B38:D38"/>
    <mergeCell ref="B39:D39"/>
    <mergeCell ref="B40:D40"/>
    <mergeCell ref="B20:C20"/>
    <mergeCell ref="B21:C21"/>
    <mergeCell ref="B22:C22"/>
    <mergeCell ref="B23:C23"/>
    <mergeCell ref="B26:C26"/>
    <mergeCell ref="B27:C27"/>
    <mergeCell ref="B75:D75"/>
    <mergeCell ref="B76:D76"/>
    <mergeCell ref="B77:D77"/>
    <mergeCell ref="B78:D78"/>
    <mergeCell ref="B70:D70"/>
    <mergeCell ref="B71:D71"/>
    <mergeCell ref="B72:D72"/>
    <mergeCell ref="B73:D73"/>
    <mergeCell ref="B74:D74"/>
    <mergeCell ref="B84:D84"/>
    <mergeCell ref="B85:D85"/>
    <mergeCell ref="B86:D86"/>
    <mergeCell ref="B87:D87"/>
    <mergeCell ref="B88:D88"/>
    <mergeCell ref="B79:D79"/>
    <mergeCell ref="B80:D80"/>
    <mergeCell ref="B81:D81"/>
    <mergeCell ref="B82:D82"/>
    <mergeCell ref="B83:D83"/>
    <mergeCell ref="B100:D100"/>
    <mergeCell ref="B101:D101"/>
    <mergeCell ref="B102:D102"/>
    <mergeCell ref="B103:D103"/>
    <mergeCell ref="B104:D104"/>
    <mergeCell ref="B89:D89"/>
    <mergeCell ref="B90:D90"/>
    <mergeCell ref="B97:D97"/>
    <mergeCell ref="B98:D98"/>
    <mergeCell ref="B99:D99"/>
    <mergeCell ref="B91:D91"/>
    <mergeCell ref="B92:D92"/>
    <mergeCell ref="B93:D93"/>
    <mergeCell ref="B94:D94"/>
    <mergeCell ref="B95:D95"/>
    <mergeCell ref="B96:D96"/>
    <mergeCell ref="B107:D107"/>
    <mergeCell ref="B108:D108"/>
    <mergeCell ref="B105:D105"/>
    <mergeCell ref="B106:D106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25:D125"/>
    <mergeCell ref="B121:D121"/>
    <mergeCell ref="B126:D126"/>
    <mergeCell ref="B127:D127"/>
    <mergeCell ref="B128:D128"/>
    <mergeCell ref="B119:D119"/>
    <mergeCell ref="B120:D120"/>
    <mergeCell ref="B122:D122"/>
    <mergeCell ref="B123:D123"/>
    <mergeCell ref="B124:D124"/>
    <mergeCell ref="D146:E146"/>
    <mergeCell ref="B140:D140"/>
    <mergeCell ref="B141:D141"/>
    <mergeCell ref="B135:D135"/>
    <mergeCell ref="B136:D136"/>
    <mergeCell ref="B137:D137"/>
    <mergeCell ref="B138:D138"/>
    <mergeCell ref="B139:D139"/>
    <mergeCell ref="B129:D129"/>
    <mergeCell ref="B131:D131"/>
    <mergeCell ref="B132:D132"/>
    <mergeCell ref="B133:D133"/>
    <mergeCell ref="B134:D134"/>
    <mergeCell ref="D143:E143"/>
  </mergeCells>
  <pageMargins left="0.70866141732283472" right="0.39370078740157483" top="0.74803149606299213" bottom="0.74803149606299213" header="0.31496062992125984" footer="0.31496062992125984"/>
  <pageSetup paperSize="9" scale="48" fitToHeight="4" orientation="portrait" verticalDpi="0" r:id="rId1"/>
  <rowBreaks count="2" manualBreakCount="2">
    <brk id="47" max="6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к отчету</vt:lpstr>
      <vt:lpstr>Лист1</vt:lpstr>
      <vt:lpstr>'Приложение 1 к отчету'!Область_печати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Харчевникова Анна Николаевна</dc:creator>
  <cp:lastModifiedBy>hilman</cp:lastModifiedBy>
  <cp:lastPrinted>2020-01-15T07:47:32Z</cp:lastPrinted>
  <dcterms:created xsi:type="dcterms:W3CDTF">2019-01-03T09:39:36Z</dcterms:created>
  <dcterms:modified xsi:type="dcterms:W3CDTF">2022-12-14T09:08:32Z</dcterms:modified>
</cp:coreProperties>
</file>